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uhsnas-pri\home\cw439\FSDesktop\Documents\My Documents\Personal\AP\AFOQT\"/>
    </mc:Choice>
  </mc:AlternateContent>
  <bookViews>
    <workbookView xWindow="0" yWindow="0" windowWidth="1553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2" i="1"/>
  <c r="E57" i="1" l="1"/>
  <c r="E68" i="1" s="1"/>
  <c r="E58" i="1"/>
  <c r="E59" i="1"/>
  <c r="E60" i="1"/>
  <c r="E67" i="1" s="1"/>
  <c r="E61" i="1"/>
  <c r="E62" i="1"/>
  <c r="E63" i="1"/>
  <c r="E64" i="1"/>
  <c r="E65" i="1"/>
  <c r="E66" i="1"/>
  <c r="D67" i="1" l="1"/>
  <c r="D68" i="1"/>
  <c r="D57" i="1"/>
  <c r="D58" i="1"/>
  <c r="D59" i="1"/>
  <c r="D60" i="1"/>
  <c r="D61" i="1"/>
  <c r="D62" i="1"/>
  <c r="D63" i="1"/>
  <c r="D64" i="1"/>
  <c r="D65" i="1"/>
  <c r="D66" i="1"/>
  <c r="C68" i="1"/>
  <c r="C67" i="1"/>
  <c r="C66" i="1"/>
  <c r="C65" i="1"/>
  <c r="C64" i="1"/>
  <c r="C63" i="1"/>
  <c r="C62" i="1"/>
  <c r="C61" i="1"/>
  <c r="C60" i="1"/>
  <c r="C58" i="1"/>
  <c r="C57" i="1"/>
  <c r="P51" i="1"/>
  <c r="P11" i="1" s="1"/>
  <c r="Q51" i="1"/>
  <c r="Q11" i="1" s="1"/>
  <c r="R51" i="1"/>
  <c r="S51" i="1"/>
  <c r="T51" i="1"/>
  <c r="U51" i="1"/>
  <c r="P48" i="1"/>
  <c r="P10" i="1" s="1"/>
  <c r="Q48" i="1"/>
  <c r="Q10" i="1" s="1"/>
  <c r="R48" i="1"/>
  <c r="S48" i="1"/>
  <c r="T48" i="1"/>
  <c r="P45" i="1"/>
  <c r="P9" i="1" s="1"/>
  <c r="Q45" i="1"/>
  <c r="Q9" i="1" s="1"/>
  <c r="R45" i="1"/>
  <c r="S45" i="1"/>
  <c r="T45" i="1"/>
  <c r="P42" i="1"/>
  <c r="P8" i="1" s="1"/>
  <c r="Q42" i="1"/>
  <c r="Q8" i="1" s="1"/>
  <c r="R42" i="1"/>
  <c r="S42" i="1"/>
  <c r="T42" i="1"/>
  <c r="P39" i="1"/>
  <c r="P7" i="1" s="1"/>
  <c r="Q39" i="1"/>
  <c r="Q7" i="1" s="1"/>
  <c r="R39" i="1"/>
  <c r="S39" i="1"/>
  <c r="T39" i="1"/>
  <c r="U39" i="1"/>
  <c r="P36" i="1"/>
  <c r="P6" i="1" s="1"/>
  <c r="Q36" i="1"/>
  <c r="Q6" i="1" s="1"/>
  <c r="R36" i="1"/>
  <c r="S36" i="1"/>
  <c r="T36" i="1"/>
  <c r="P33" i="1"/>
  <c r="P5" i="1" s="1"/>
  <c r="Q33" i="1"/>
  <c r="Q5" i="1" s="1"/>
  <c r="R33" i="1"/>
  <c r="S33" i="1"/>
  <c r="T33" i="1"/>
  <c r="P30" i="1"/>
  <c r="P4" i="1" s="1"/>
  <c r="Q30" i="1"/>
  <c r="Q4" i="1" s="1"/>
  <c r="R30" i="1"/>
  <c r="S30" i="1"/>
  <c r="T30" i="1"/>
  <c r="P27" i="1"/>
  <c r="P3" i="1" s="1"/>
  <c r="Q27" i="1"/>
  <c r="Q3" i="1" s="1"/>
  <c r="R27" i="1"/>
  <c r="S27" i="1"/>
  <c r="T27" i="1"/>
  <c r="P24" i="1"/>
  <c r="P2" i="1" s="1"/>
  <c r="Q24" i="1"/>
  <c r="Q2" i="1" s="1"/>
  <c r="R24" i="1"/>
  <c r="S24" i="1"/>
  <c r="T24" i="1"/>
  <c r="Q16" i="1" l="1"/>
  <c r="Q18" i="1" s="1"/>
  <c r="Q17" i="1"/>
  <c r="Q19" i="1" s="1"/>
  <c r="P16" i="1"/>
  <c r="P18" i="1" s="1"/>
  <c r="P17" i="1"/>
  <c r="P19" i="1" s="1"/>
  <c r="C59" i="1"/>
  <c r="M19" i="1" l="1"/>
  <c r="M18" i="1"/>
  <c r="M17" i="1"/>
  <c r="M16" i="1"/>
  <c r="K19" i="1" l="1"/>
  <c r="K18" i="1"/>
  <c r="J19" i="1"/>
  <c r="J18" i="1"/>
  <c r="I19" i="1"/>
  <c r="I18" i="1"/>
  <c r="H19" i="1"/>
  <c r="H18" i="1"/>
  <c r="G19" i="1"/>
  <c r="G18" i="1"/>
  <c r="F19" i="1"/>
  <c r="F18" i="1"/>
  <c r="E19" i="1"/>
  <c r="E18" i="1"/>
  <c r="D19" i="1"/>
  <c r="D18" i="1"/>
  <c r="C19" i="1"/>
  <c r="B19" i="1"/>
  <c r="C18" i="1"/>
  <c r="B18" i="1"/>
  <c r="K17" i="1"/>
  <c r="K16" i="1"/>
  <c r="K2" i="1"/>
  <c r="M3" i="1"/>
  <c r="M8" i="1"/>
  <c r="L24" i="1"/>
  <c r="L2" i="1" s="1"/>
  <c r="M24" i="1"/>
  <c r="M2" i="1" s="1"/>
  <c r="N24" i="1"/>
  <c r="N2" i="1" s="1"/>
  <c r="O24" i="1"/>
  <c r="O2" i="1" s="1"/>
  <c r="L27" i="1"/>
  <c r="L3" i="1" s="1"/>
  <c r="M27" i="1"/>
  <c r="N27" i="1"/>
  <c r="N3" i="1" s="1"/>
  <c r="O27" i="1"/>
  <c r="O3" i="1" s="1"/>
  <c r="L30" i="1"/>
  <c r="L4" i="1" s="1"/>
  <c r="M30" i="1"/>
  <c r="M4" i="1" s="1"/>
  <c r="N30" i="1"/>
  <c r="N4" i="1" s="1"/>
  <c r="O30" i="1"/>
  <c r="O4" i="1" s="1"/>
  <c r="L33" i="1"/>
  <c r="L5" i="1" s="1"/>
  <c r="M33" i="1"/>
  <c r="M5" i="1" s="1"/>
  <c r="N33" i="1"/>
  <c r="N5" i="1" s="1"/>
  <c r="O33" i="1"/>
  <c r="O5" i="1" s="1"/>
  <c r="L36" i="1"/>
  <c r="L6" i="1" s="1"/>
  <c r="M36" i="1"/>
  <c r="M6" i="1" s="1"/>
  <c r="N36" i="1"/>
  <c r="N6" i="1" s="1"/>
  <c r="O36" i="1"/>
  <c r="O6" i="1" s="1"/>
  <c r="L39" i="1"/>
  <c r="L7" i="1" s="1"/>
  <c r="M39" i="1"/>
  <c r="M7" i="1" s="1"/>
  <c r="N39" i="1"/>
  <c r="N7" i="1" s="1"/>
  <c r="O39" i="1"/>
  <c r="O7" i="1" s="1"/>
  <c r="L42" i="1"/>
  <c r="L8" i="1" s="1"/>
  <c r="M42" i="1"/>
  <c r="N42" i="1"/>
  <c r="N8" i="1" s="1"/>
  <c r="O42" i="1"/>
  <c r="O8" i="1" s="1"/>
  <c r="L45" i="1"/>
  <c r="L9" i="1" s="1"/>
  <c r="M45" i="1"/>
  <c r="M9" i="1" s="1"/>
  <c r="N45" i="1"/>
  <c r="N9" i="1" s="1"/>
  <c r="O45" i="1"/>
  <c r="O9" i="1" s="1"/>
  <c r="L48" i="1"/>
  <c r="L10" i="1" s="1"/>
  <c r="M48" i="1"/>
  <c r="M10" i="1" s="1"/>
  <c r="N48" i="1"/>
  <c r="N10" i="1" s="1"/>
  <c r="O48" i="1"/>
  <c r="O10" i="1" s="1"/>
  <c r="L51" i="1"/>
  <c r="L11" i="1" s="1"/>
  <c r="M51" i="1"/>
  <c r="M11" i="1" s="1"/>
  <c r="N51" i="1"/>
  <c r="N11" i="1" s="1"/>
  <c r="O51" i="1"/>
  <c r="O11" i="1" s="1"/>
  <c r="O16" i="1" l="1"/>
  <c r="O18" i="1" s="1"/>
  <c r="O17" i="1"/>
  <c r="O19" i="1" s="1"/>
  <c r="N16" i="1"/>
  <c r="N18" i="1" s="1"/>
  <c r="N17" i="1"/>
  <c r="N19" i="1" s="1"/>
  <c r="L16" i="1"/>
  <c r="L18" i="1" s="1"/>
  <c r="L17" i="1"/>
  <c r="L19" i="1" s="1"/>
  <c r="J17" i="1"/>
  <c r="J16" i="1"/>
  <c r="I2" i="1"/>
  <c r="H4" i="1" l="1"/>
  <c r="H5" i="1"/>
  <c r="H6" i="1"/>
  <c r="H7" i="1"/>
  <c r="H8" i="1"/>
  <c r="H9" i="1"/>
  <c r="H10" i="1"/>
  <c r="H11" i="1"/>
  <c r="H3" i="1"/>
  <c r="H2" i="1"/>
  <c r="G2" i="1" l="1"/>
  <c r="G3" i="1"/>
  <c r="G4" i="1"/>
  <c r="G5" i="1"/>
  <c r="G6" i="1"/>
  <c r="G7" i="1"/>
  <c r="G8" i="1"/>
  <c r="G9" i="1"/>
  <c r="G10" i="1"/>
  <c r="G11" i="1"/>
  <c r="F2" i="1" l="1"/>
  <c r="F4" i="1"/>
  <c r="F5" i="1"/>
  <c r="F6" i="1"/>
  <c r="F7" i="1"/>
  <c r="F8" i="1"/>
  <c r="F9" i="1"/>
  <c r="F10" i="1"/>
  <c r="F11" i="1"/>
  <c r="H17" i="1" l="1"/>
  <c r="G17" i="1"/>
  <c r="H16" i="1"/>
  <c r="G16" i="1"/>
  <c r="F16" i="1"/>
  <c r="E11" i="1"/>
  <c r="E10" i="1"/>
  <c r="E9" i="1"/>
  <c r="E7" i="1"/>
  <c r="E6" i="1"/>
  <c r="E5" i="1"/>
  <c r="E4" i="1"/>
  <c r="E3" i="1"/>
  <c r="E2" i="1"/>
  <c r="K51" i="1"/>
  <c r="K11" i="1" s="1"/>
  <c r="J51" i="1"/>
  <c r="J11" i="1" s="1"/>
  <c r="I51" i="1"/>
  <c r="I11" i="1" s="1"/>
  <c r="H51" i="1"/>
  <c r="G51" i="1"/>
  <c r="F51" i="1"/>
  <c r="K48" i="1"/>
  <c r="K10" i="1" s="1"/>
  <c r="J48" i="1"/>
  <c r="J10" i="1" s="1"/>
  <c r="I48" i="1"/>
  <c r="I10" i="1" s="1"/>
  <c r="H48" i="1"/>
  <c r="G48" i="1"/>
  <c r="F48" i="1"/>
  <c r="K45" i="1"/>
  <c r="K9" i="1" s="1"/>
  <c r="J45" i="1"/>
  <c r="J9" i="1" s="1"/>
  <c r="I45" i="1"/>
  <c r="I9" i="1" s="1"/>
  <c r="H45" i="1"/>
  <c r="G45" i="1"/>
  <c r="F45" i="1"/>
  <c r="K42" i="1"/>
  <c r="K8" i="1" s="1"/>
  <c r="J42" i="1"/>
  <c r="J8" i="1" s="1"/>
  <c r="I42" i="1"/>
  <c r="I8" i="1" s="1"/>
  <c r="H42" i="1"/>
  <c r="G42" i="1"/>
  <c r="F42" i="1"/>
  <c r="K39" i="1"/>
  <c r="K7" i="1" s="1"/>
  <c r="J39" i="1"/>
  <c r="J7" i="1" s="1"/>
  <c r="I39" i="1"/>
  <c r="I7" i="1" s="1"/>
  <c r="H39" i="1"/>
  <c r="G39" i="1"/>
  <c r="F39" i="1"/>
  <c r="K36" i="1"/>
  <c r="K6" i="1" s="1"/>
  <c r="J36" i="1"/>
  <c r="J6" i="1" s="1"/>
  <c r="I36" i="1"/>
  <c r="I6" i="1" s="1"/>
  <c r="H36" i="1"/>
  <c r="G36" i="1"/>
  <c r="F36" i="1"/>
  <c r="K33" i="1"/>
  <c r="K5" i="1" s="1"/>
  <c r="J33" i="1"/>
  <c r="J5" i="1" s="1"/>
  <c r="I33" i="1"/>
  <c r="I5" i="1" s="1"/>
  <c r="H33" i="1"/>
  <c r="G33" i="1"/>
  <c r="F33" i="1"/>
  <c r="K30" i="1"/>
  <c r="K4" i="1" s="1"/>
  <c r="J30" i="1"/>
  <c r="J4" i="1" s="1"/>
  <c r="I30" i="1"/>
  <c r="I4" i="1" s="1"/>
  <c r="H30" i="1"/>
  <c r="G30" i="1"/>
  <c r="F30" i="1"/>
  <c r="K27" i="1"/>
  <c r="K3" i="1" s="1"/>
  <c r="J27" i="1"/>
  <c r="J3" i="1" s="1"/>
  <c r="I27" i="1"/>
  <c r="I3" i="1" s="1"/>
  <c r="H27" i="1"/>
  <c r="G27" i="1"/>
  <c r="F27" i="1"/>
  <c r="F3" i="1" s="1"/>
  <c r="F17" i="1" s="1"/>
  <c r="K24" i="1"/>
  <c r="J24" i="1"/>
  <c r="J2" i="1" s="1"/>
  <c r="I24" i="1"/>
  <c r="H24" i="1"/>
  <c r="G24" i="1"/>
  <c r="F24" i="1"/>
  <c r="E51" i="1"/>
  <c r="E48" i="1"/>
  <c r="E45" i="1"/>
  <c r="E42" i="1"/>
  <c r="E8" i="1" s="1"/>
  <c r="E39" i="1"/>
  <c r="E36" i="1"/>
  <c r="E33" i="1"/>
  <c r="E30" i="1"/>
  <c r="E27" i="1"/>
  <c r="E24" i="1"/>
  <c r="I16" i="1" l="1"/>
  <c r="I17" i="1"/>
  <c r="E16" i="1"/>
  <c r="E17" i="1"/>
  <c r="C89" i="1"/>
  <c r="B89" i="1"/>
  <c r="B87" i="1"/>
  <c r="C87" i="1" s="1"/>
  <c r="C88" i="1" s="1"/>
  <c r="D17" i="1"/>
  <c r="D16" i="1"/>
  <c r="C16" i="1"/>
  <c r="B16" i="1"/>
  <c r="B17" i="1"/>
  <c r="C17" i="1"/>
  <c r="I88" i="1"/>
  <c r="B88" i="1" l="1"/>
</calcChain>
</file>

<file path=xl/sharedStrings.xml><?xml version="1.0" encoding="utf-8"?>
<sst xmlns="http://schemas.openxmlformats.org/spreadsheetml/2006/main" count="92" uniqueCount="43">
  <si>
    <t>Instrument</t>
  </si>
  <si>
    <t>Aviation</t>
  </si>
  <si>
    <t>Table Reading</t>
  </si>
  <si>
    <t>Math Knowledge</t>
  </si>
  <si>
    <t>Arithmetic Reasoning</t>
  </si>
  <si>
    <t>Verbal analogies</t>
  </si>
  <si>
    <t>Word Knowledge</t>
  </si>
  <si>
    <t>Reading</t>
  </si>
  <si>
    <t>Physical Science</t>
  </si>
  <si>
    <t>avg pilot</t>
  </si>
  <si>
    <t>avg total</t>
  </si>
  <si>
    <t>Block Counting</t>
  </si>
  <si>
    <t>Test Time</t>
  </si>
  <si>
    <t>test times</t>
  </si>
  <si>
    <t>breaks</t>
  </si>
  <si>
    <t>Missed</t>
  </si>
  <si>
    <t>#Q</t>
  </si>
  <si>
    <t>Score</t>
  </si>
  <si>
    <t>Notes</t>
  </si>
  <si>
    <t>AFOQT online</t>
  </si>
  <si>
    <t>PDF 1</t>
  </si>
  <si>
    <t>PDF2</t>
  </si>
  <si>
    <t>PDF 3</t>
  </si>
  <si>
    <t>Trivium paper</t>
  </si>
  <si>
    <t>AFOQT online (paid)</t>
  </si>
  <si>
    <t>AFOQT Onlin Average</t>
  </si>
  <si>
    <t>PDF 2</t>
  </si>
  <si>
    <t>pdf 3</t>
  </si>
  <si>
    <t xml:space="preserve">avg avg pilot </t>
  </si>
  <si>
    <t>avg avg total</t>
  </si>
  <si>
    <t>trivium online</t>
  </si>
  <si>
    <t>Mometrix 1</t>
  </si>
  <si>
    <t>Barron's 1</t>
  </si>
  <si>
    <t>Barron's 2</t>
  </si>
  <si>
    <t>Max Potential Score</t>
  </si>
  <si>
    <t>Avg max pilot</t>
  </si>
  <si>
    <t>avg max total</t>
  </si>
  <si>
    <t>Mometrix 2</t>
  </si>
  <si>
    <t>afoqt practice pdf 3</t>
  </si>
  <si>
    <t>Averages</t>
  </si>
  <si>
    <t>Pilot</t>
  </si>
  <si>
    <t>Academic</t>
  </si>
  <si>
    <t>Quantitative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</si>
</sst>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3" borderId="1" xfId="1" applyFill="1"/>
    <xf numFmtId="0" fontId="1" fillId="2" borderId="1" xfId="2" applyBorder="1"/>
    <xf numFmtId="0" fontId="0" fillId="0" borderId="2" xfId="0" applyBorder="1"/>
    <xf numFmtId="0" fontId="0" fillId="4" borderId="0" xfId="0" applyFill="1"/>
    <xf numFmtId="0" fontId="0" fillId="0" borderId="3" xfId="0" applyBorder="1"/>
    <xf numFmtId="0" fontId="0" fillId="5" borderId="0" xfId="0" applyFill="1"/>
    <xf numFmtId="0" fontId="0" fillId="0" borderId="0" xfId="0" applyFill="1"/>
    <xf numFmtId="0" fontId="0" fillId="6" borderId="0" xfId="0" applyFill="1"/>
  </cellXfs>
  <cellStyles count="3">
    <cellStyle name="40% - Accent2" xfId="2" builtinId="35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19047976696253E-2"/>
          <c:y val="4.639736492238701E-2"/>
          <c:w val="0.91611854884187227"/>
          <c:h val="0.799367373731462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avg pilot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Sheet1!$B$16:$Q$16</c:f>
              <c:numCache>
                <c:formatCode>General</c:formatCode>
                <c:ptCount val="16"/>
                <c:pt idx="0">
                  <c:v>95</c:v>
                </c:pt>
                <c:pt idx="1">
                  <c:v>83.25</c:v>
                </c:pt>
                <c:pt idx="2">
                  <c:v>85.5</c:v>
                </c:pt>
                <c:pt idx="3">
                  <c:v>80.875</c:v>
                </c:pt>
                <c:pt idx="4">
                  <c:v>84.5</c:v>
                </c:pt>
                <c:pt idx="5">
                  <c:v>82</c:v>
                </c:pt>
                <c:pt idx="6">
                  <c:v>95.875</c:v>
                </c:pt>
                <c:pt idx="7">
                  <c:v>89.875</c:v>
                </c:pt>
                <c:pt idx="8">
                  <c:v>93.75</c:v>
                </c:pt>
                <c:pt idx="9">
                  <c:v>93.625</c:v>
                </c:pt>
                <c:pt idx="10">
                  <c:v>84</c:v>
                </c:pt>
                <c:pt idx="11">
                  <c:v>91.5</c:v>
                </c:pt>
                <c:pt idx="12">
                  <c:v>82</c:v>
                </c:pt>
                <c:pt idx="13">
                  <c:v>86.75</c:v>
                </c:pt>
                <c:pt idx="14">
                  <c:v>94.75</c:v>
                </c:pt>
                <c:pt idx="15">
                  <c:v>93.25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F-4DAC-A84A-20ED21ED7475}"/>
            </c:ext>
          </c:extLst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avg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Sheet1!$B$17:$Q$17</c:f>
              <c:numCache>
                <c:formatCode>General</c:formatCode>
                <c:ptCount val="16"/>
                <c:pt idx="0">
                  <c:v>88.333333333333329</c:v>
                </c:pt>
                <c:pt idx="1">
                  <c:v>83.4</c:v>
                </c:pt>
                <c:pt idx="2">
                  <c:v>83.111111111111114</c:v>
                </c:pt>
                <c:pt idx="3">
                  <c:v>70.611111111111114</c:v>
                </c:pt>
                <c:pt idx="4">
                  <c:v>79</c:v>
                </c:pt>
                <c:pt idx="5">
                  <c:v>75.296296296296291</c:v>
                </c:pt>
                <c:pt idx="6">
                  <c:v>93.388888888888886</c:v>
                </c:pt>
                <c:pt idx="7">
                  <c:v>88.166666666666671</c:v>
                </c:pt>
                <c:pt idx="8">
                  <c:v>85.296296296296291</c:v>
                </c:pt>
                <c:pt idx="9">
                  <c:v>85.833333333333329</c:v>
                </c:pt>
                <c:pt idx="10">
                  <c:v>80.629629629629619</c:v>
                </c:pt>
                <c:pt idx="11">
                  <c:v>88.592592592592595</c:v>
                </c:pt>
                <c:pt idx="12">
                  <c:v>82.518518518518519</c:v>
                </c:pt>
                <c:pt idx="13">
                  <c:v>83.777777777777771</c:v>
                </c:pt>
                <c:pt idx="14">
                  <c:v>86.555555555555557</c:v>
                </c:pt>
                <c:pt idx="15">
                  <c:v>88.555555555555557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F-4DAC-A84A-20ED21ED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965039"/>
        <c:axId val="1687952143"/>
      </c:lineChart>
      <c:catAx>
        <c:axId val="1687965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952143"/>
        <c:crosses val="autoZero"/>
        <c:auto val="1"/>
        <c:lblAlgn val="ctr"/>
        <c:lblOffset val="100"/>
        <c:noMultiLvlLbl val="0"/>
      </c:catAx>
      <c:valAx>
        <c:axId val="168795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965039"/>
        <c:crossesAt val="1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398530</xdr:colOff>
      <xdr:row>0</xdr:row>
      <xdr:rowOff>0</xdr:rowOff>
    </xdr:from>
    <xdr:to>
      <xdr:col>33</xdr:col>
      <xdr:colOff>219766</xdr:colOff>
      <xdr:row>20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zoomScale="115" zoomScaleNormal="115" workbookViewId="0">
      <selection activeCell="S16" sqref="S16"/>
    </sheetView>
  </sheetViews>
  <sheetFormatPr defaultRowHeight="14.5" x14ac:dyDescent="0.35"/>
  <cols>
    <col min="1" max="1" width="28.26953125" customWidth="1"/>
  </cols>
  <sheetData>
    <row r="1" spans="1:21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t="s">
        <v>39</v>
      </c>
      <c r="S1" t="s">
        <v>40</v>
      </c>
      <c r="T1" t="s">
        <v>41</v>
      </c>
      <c r="U1" t="s">
        <v>42</v>
      </c>
    </row>
    <row r="2" spans="1:21" x14ac:dyDescent="0.35">
      <c r="A2" t="s">
        <v>5</v>
      </c>
      <c r="D2">
        <v>76</v>
      </c>
      <c r="E2">
        <f t="shared" ref="E2:J2" si="0">E24</f>
        <v>72</v>
      </c>
      <c r="F2">
        <f t="shared" si="0"/>
        <v>84</v>
      </c>
      <c r="G2">
        <f t="shared" si="0"/>
        <v>92</v>
      </c>
      <c r="H2">
        <f t="shared" si="0"/>
        <v>100</v>
      </c>
      <c r="I2">
        <f t="shared" si="0"/>
        <v>80</v>
      </c>
      <c r="J2">
        <f t="shared" si="0"/>
        <v>60</v>
      </c>
      <c r="K2">
        <f t="shared" ref="K2:O2" si="1">K24</f>
        <v>84</v>
      </c>
      <c r="L2">
        <f t="shared" si="1"/>
        <v>80</v>
      </c>
      <c r="M2">
        <f t="shared" si="1"/>
        <v>76</v>
      </c>
      <c r="N2">
        <f t="shared" si="1"/>
        <v>80</v>
      </c>
      <c r="O2">
        <f t="shared" si="1"/>
        <v>80</v>
      </c>
      <c r="P2">
        <f t="shared" ref="P2:Q2" si="2">P24</f>
        <v>96</v>
      </c>
      <c r="Q2">
        <f t="shared" si="2"/>
        <v>72</v>
      </c>
      <c r="R2">
        <f>AVERAGE(D2:Q2)</f>
        <v>80.857142857142861</v>
      </c>
      <c r="T2" s="8"/>
    </row>
    <row r="3" spans="1:21" x14ac:dyDescent="0.35">
      <c r="A3" t="s">
        <v>4</v>
      </c>
      <c r="B3">
        <v>75</v>
      </c>
      <c r="C3">
        <v>84</v>
      </c>
      <c r="D3">
        <v>76</v>
      </c>
      <c r="E3">
        <f t="shared" ref="E3:J3" si="3">E27</f>
        <v>20</v>
      </c>
      <c r="F3">
        <f t="shared" si="3"/>
        <v>68</v>
      </c>
      <c r="G3">
        <f t="shared" si="3"/>
        <v>52</v>
      </c>
      <c r="H3">
        <f t="shared" si="3"/>
        <v>96</v>
      </c>
      <c r="I3">
        <f t="shared" si="3"/>
        <v>96</v>
      </c>
      <c r="J3">
        <f t="shared" si="3"/>
        <v>52</v>
      </c>
      <c r="K3">
        <f t="shared" ref="K3:O3" si="4">K27</f>
        <v>76</v>
      </c>
      <c r="L3">
        <f t="shared" si="4"/>
        <v>72</v>
      </c>
      <c r="M3">
        <f t="shared" si="4"/>
        <v>100</v>
      </c>
      <c r="N3">
        <f t="shared" si="4"/>
        <v>80</v>
      </c>
      <c r="O3">
        <f t="shared" si="4"/>
        <v>76</v>
      </c>
      <c r="P3">
        <f t="shared" ref="P3:Q3" si="5">P27</f>
        <v>100</v>
      </c>
      <c r="Q3">
        <f t="shared" si="5"/>
        <v>76</v>
      </c>
      <c r="R3">
        <f t="shared" ref="R3:R11" si="6">AVERAGE(D3:Q3)</f>
        <v>74.285714285714292</v>
      </c>
      <c r="T3" s="8"/>
      <c r="U3" s="8"/>
    </row>
    <row r="4" spans="1:21" x14ac:dyDescent="0.35">
      <c r="A4" t="s">
        <v>6</v>
      </c>
      <c r="D4">
        <v>88</v>
      </c>
      <c r="E4">
        <f t="shared" ref="E4:J4" si="7">E30</f>
        <v>52</v>
      </c>
      <c r="F4">
        <f t="shared" si="7"/>
        <v>64</v>
      </c>
      <c r="G4">
        <f t="shared" si="7"/>
        <v>72</v>
      </c>
      <c r="H4">
        <f t="shared" si="7"/>
        <v>88</v>
      </c>
      <c r="I4">
        <f t="shared" si="7"/>
        <v>88</v>
      </c>
      <c r="J4">
        <f t="shared" si="7"/>
        <v>72</v>
      </c>
      <c r="K4">
        <f t="shared" ref="K4:O4" si="8">K30</f>
        <v>76</v>
      </c>
      <c r="L4">
        <f t="shared" si="8"/>
        <v>72</v>
      </c>
      <c r="M4">
        <f t="shared" si="8"/>
        <v>96</v>
      </c>
      <c r="N4">
        <f t="shared" si="8"/>
        <v>88</v>
      </c>
      <c r="O4">
        <f t="shared" si="8"/>
        <v>76</v>
      </c>
      <c r="P4">
        <f t="shared" ref="P4:Q4" si="9">P30</f>
        <v>92</v>
      </c>
      <c r="Q4">
        <f t="shared" si="9"/>
        <v>72</v>
      </c>
      <c r="R4">
        <f t="shared" si="6"/>
        <v>78.285714285714292</v>
      </c>
      <c r="T4" s="8"/>
    </row>
    <row r="5" spans="1:21" x14ac:dyDescent="0.35">
      <c r="A5" s="4" t="s">
        <v>3</v>
      </c>
      <c r="B5" s="4"/>
      <c r="C5" s="4">
        <v>80</v>
      </c>
      <c r="D5" s="4">
        <v>72</v>
      </c>
      <c r="E5" s="4">
        <f t="shared" ref="E5:J5" si="10">E33</f>
        <v>80</v>
      </c>
      <c r="F5" s="4">
        <f t="shared" si="10"/>
        <v>76</v>
      </c>
      <c r="G5" s="4">
        <f t="shared" si="10"/>
        <v>64</v>
      </c>
      <c r="H5" s="4">
        <f t="shared" si="10"/>
        <v>100</v>
      </c>
      <c r="I5" s="4">
        <f t="shared" si="10"/>
        <v>92</v>
      </c>
      <c r="J5" s="4">
        <f t="shared" si="10"/>
        <v>80</v>
      </c>
      <c r="K5" s="4">
        <f t="shared" ref="K5:O5" si="11">K33</f>
        <v>96</v>
      </c>
      <c r="L5" s="4">
        <f t="shared" si="11"/>
        <v>56.000000000000007</v>
      </c>
      <c r="M5" s="4">
        <f t="shared" si="11"/>
        <v>100</v>
      </c>
      <c r="N5" s="4">
        <f t="shared" si="11"/>
        <v>76</v>
      </c>
      <c r="O5" s="4">
        <f t="shared" si="11"/>
        <v>92</v>
      </c>
      <c r="P5" s="4">
        <f t="shared" ref="P5:Q5" si="12">P33</f>
        <v>88</v>
      </c>
      <c r="Q5" s="4">
        <f t="shared" si="12"/>
        <v>92</v>
      </c>
      <c r="R5">
        <f t="shared" si="6"/>
        <v>83.142857142857139</v>
      </c>
      <c r="S5" s="8"/>
      <c r="T5" s="8"/>
      <c r="U5" s="8"/>
    </row>
    <row r="6" spans="1:21" x14ac:dyDescent="0.35">
      <c r="A6" t="s">
        <v>7</v>
      </c>
      <c r="D6">
        <v>80</v>
      </c>
      <c r="E6">
        <f t="shared" ref="E6:J6" si="13">E36</f>
        <v>80</v>
      </c>
      <c r="F6">
        <f t="shared" si="13"/>
        <v>76</v>
      </c>
      <c r="G6">
        <f t="shared" si="13"/>
        <v>64</v>
      </c>
      <c r="H6">
        <f t="shared" si="13"/>
        <v>88</v>
      </c>
      <c r="I6">
        <f t="shared" si="13"/>
        <v>80</v>
      </c>
      <c r="J6">
        <f t="shared" si="13"/>
        <v>92</v>
      </c>
      <c r="K6">
        <f t="shared" ref="K6:O6" si="14">K36</f>
        <v>76</v>
      </c>
      <c r="L6">
        <f t="shared" si="14"/>
        <v>64</v>
      </c>
      <c r="M6">
        <f t="shared" si="14"/>
        <v>92</v>
      </c>
      <c r="N6">
        <f t="shared" si="14"/>
        <v>80</v>
      </c>
      <c r="O6">
        <f t="shared" si="14"/>
        <v>80</v>
      </c>
      <c r="P6">
        <f t="shared" ref="P6:Q6" si="15">P36</f>
        <v>68</v>
      </c>
      <c r="Q6">
        <f t="shared" si="15"/>
        <v>96</v>
      </c>
      <c r="R6">
        <f t="shared" si="6"/>
        <v>79.714285714285708</v>
      </c>
      <c r="T6" s="8"/>
    </row>
    <row r="7" spans="1:21" x14ac:dyDescent="0.35">
      <c r="A7" t="s">
        <v>8</v>
      </c>
      <c r="D7">
        <v>75</v>
      </c>
      <c r="E7">
        <f t="shared" ref="E7:J7" si="16">E39</f>
        <v>70</v>
      </c>
      <c r="F7">
        <f t="shared" si="16"/>
        <v>75</v>
      </c>
      <c r="G7">
        <f t="shared" si="16"/>
        <v>75</v>
      </c>
      <c r="H7">
        <f t="shared" si="16"/>
        <v>85</v>
      </c>
      <c r="I7">
        <f t="shared" si="16"/>
        <v>80</v>
      </c>
      <c r="J7">
        <f t="shared" si="16"/>
        <v>80</v>
      </c>
      <c r="K7">
        <f t="shared" ref="K7:O7" si="17">K39</f>
        <v>80</v>
      </c>
      <c r="L7">
        <f t="shared" si="17"/>
        <v>95</v>
      </c>
      <c r="M7">
        <f t="shared" si="17"/>
        <v>80</v>
      </c>
      <c r="N7">
        <f t="shared" si="17"/>
        <v>80</v>
      </c>
      <c r="O7">
        <f t="shared" si="17"/>
        <v>85</v>
      </c>
      <c r="P7">
        <f t="shared" ref="P7:Q7" si="18">P39</f>
        <v>50</v>
      </c>
      <c r="Q7">
        <f t="shared" si="18"/>
        <v>90</v>
      </c>
      <c r="R7">
        <f t="shared" si="6"/>
        <v>78.571428571428569</v>
      </c>
    </row>
    <row r="8" spans="1:21" x14ac:dyDescent="0.35">
      <c r="A8" s="4" t="s">
        <v>2</v>
      </c>
      <c r="B8" s="4"/>
      <c r="C8" s="4">
        <v>93</v>
      </c>
      <c r="D8" s="4">
        <v>100</v>
      </c>
      <c r="E8" s="4">
        <f t="shared" ref="E8:J8" si="19">E42</f>
        <v>82.5</v>
      </c>
      <c r="F8" s="4">
        <f t="shared" si="19"/>
        <v>95</v>
      </c>
      <c r="G8" s="4">
        <f t="shared" si="19"/>
        <v>100</v>
      </c>
      <c r="H8" s="4">
        <f t="shared" si="19"/>
        <v>92.5</v>
      </c>
      <c r="I8" s="4">
        <f t="shared" si="19"/>
        <v>92.5</v>
      </c>
      <c r="J8" s="4">
        <f t="shared" si="19"/>
        <v>100</v>
      </c>
      <c r="K8" s="4">
        <f t="shared" ref="K8:O8" si="20">K42</f>
        <v>97.5</v>
      </c>
      <c r="L8" s="4">
        <f t="shared" si="20"/>
        <v>95</v>
      </c>
      <c r="M8" s="4">
        <f t="shared" si="20"/>
        <v>95</v>
      </c>
      <c r="N8" s="4">
        <f t="shared" si="20"/>
        <v>70</v>
      </c>
      <c r="O8" s="4">
        <f t="shared" si="20"/>
        <v>70</v>
      </c>
      <c r="P8" s="4">
        <f t="shared" ref="P8:Q8" si="21">P42</f>
        <v>100</v>
      </c>
      <c r="Q8" s="4">
        <f t="shared" si="21"/>
        <v>95</v>
      </c>
      <c r="R8">
        <f t="shared" si="6"/>
        <v>91.785714285714292</v>
      </c>
      <c r="S8" s="8"/>
    </row>
    <row r="9" spans="1:21" x14ac:dyDescent="0.35">
      <c r="A9" s="4" t="s">
        <v>0</v>
      </c>
      <c r="B9" s="4">
        <v>100</v>
      </c>
      <c r="C9" s="4">
        <v>80</v>
      </c>
      <c r="D9" s="4">
        <v>100</v>
      </c>
      <c r="E9" s="4">
        <f t="shared" ref="E9:J9" si="22">E45</f>
        <v>96</v>
      </c>
      <c r="F9" s="4">
        <f t="shared" si="22"/>
        <v>92</v>
      </c>
      <c r="G9" s="4">
        <f t="shared" si="22"/>
        <v>84</v>
      </c>
      <c r="H9" s="4">
        <f t="shared" si="22"/>
        <v>96</v>
      </c>
      <c r="I9" s="4">
        <f t="shared" si="22"/>
        <v>100</v>
      </c>
      <c r="J9" s="4">
        <f t="shared" si="22"/>
        <v>100</v>
      </c>
      <c r="K9" s="4">
        <f t="shared" ref="K9:O9" si="23">K45</f>
        <v>96</v>
      </c>
      <c r="L9" s="4">
        <f t="shared" si="23"/>
        <v>100</v>
      </c>
      <c r="M9" s="4">
        <f t="shared" si="23"/>
        <v>96</v>
      </c>
      <c r="N9" s="4">
        <f t="shared" si="23"/>
        <v>92</v>
      </c>
      <c r="O9" s="4">
        <f t="shared" si="23"/>
        <v>100</v>
      </c>
      <c r="P9" s="4">
        <f t="shared" ref="P9:Q9" si="24">P45</f>
        <v>96</v>
      </c>
      <c r="Q9" s="4">
        <f t="shared" si="24"/>
        <v>96</v>
      </c>
      <c r="R9">
        <f t="shared" si="6"/>
        <v>96</v>
      </c>
      <c r="S9" s="8"/>
    </row>
    <row r="10" spans="1:21" x14ac:dyDescent="0.35">
      <c r="A10" t="s">
        <v>11</v>
      </c>
      <c r="D10">
        <v>87</v>
      </c>
      <c r="E10">
        <f t="shared" ref="E10:J10" si="25">E48</f>
        <v>90</v>
      </c>
      <c r="F10">
        <f t="shared" si="25"/>
        <v>90</v>
      </c>
      <c r="G10">
        <f t="shared" si="25"/>
        <v>86.666666666666671</v>
      </c>
      <c r="H10">
        <f t="shared" si="25"/>
        <v>100</v>
      </c>
      <c r="I10">
        <f t="shared" si="25"/>
        <v>90</v>
      </c>
      <c r="J10">
        <f t="shared" si="25"/>
        <v>96.666666666666671</v>
      </c>
      <c r="K10">
        <f t="shared" ref="K10:O10" si="26">K48</f>
        <v>90</v>
      </c>
      <c r="L10">
        <f t="shared" si="26"/>
        <v>86.666666666666671</v>
      </c>
      <c r="M10">
        <f t="shared" si="26"/>
        <v>63.333333333333329</v>
      </c>
      <c r="N10">
        <f t="shared" si="26"/>
        <v>86.666666666666671</v>
      </c>
      <c r="O10">
        <f t="shared" si="26"/>
        <v>90</v>
      </c>
      <c r="P10">
        <f t="shared" ref="P10:Q10" si="27">P48</f>
        <v>90</v>
      </c>
      <c r="Q10">
        <f t="shared" si="27"/>
        <v>90</v>
      </c>
      <c r="R10">
        <f t="shared" si="6"/>
        <v>88.357142857142861</v>
      </c>
    </row>
    <row r="11" spans="1:21" x14ac:dyDescent="0.35">
      <c r="A11" s="4" t="s">
        <v>1</v>
      </c>
      <c r="B11" s="4">
        <v>90</v>
      </c>
      <c r="C11" s="4">
        <v>80</v>
      </c>
      <c r="D11" s="4">
        <v>70</v>
      </c>
      <c r="E11" s="4">
        <f t="shared" ref="E11:J11" si="28">E51</f>
        <v>65</v>
      </c>
      <c r="F11" s="4">
        <f t="shared" si="28"/>
        <v>75</v>
      </c>
      <c r="G11" s="4">
        <f t="shared" si="28"/>
        <v>80</v>
      </c>
      <c r="H11" s="4">
        <f t="shared" si="28"/>
        <v>95</v>
      </c>
      <c r="I11" s="4">
        <f t="shared" si="28"/>
        <v>75</v>
      </c>
      <c r="J11" s="4">
        <f t="shared" si="28"/>
        <v>95</v>
      </c>
      <c r="K11" s="4">
        <f t="shared" ref="K11:O11" si="29">K51</f>
        <v>85</v>
      </c>
      <c r="L11" s="4">
        <f t="shared" si="29"/>
        <v>85</v>
      </c>
      <c r="M11" s="4">
        <f t="shared" si="29"/>
        <v>75</v>
      </c>
      <c r="N11" s="4">
        <f t="shared" si="29"/>
        <v>90</v>
      </c>
      <c r="O11" s="4">
        <f t="shared" si="29"/>
        <v>85</v>
      </c>
      <c r="P11" s="4">
        <f t="shared" ref="P11:Q11" si="30">P51</f>
        <v>95</v>
      </c>
      <c r="Q11" s="4">
        <f t="shared" si="30"/>
        <v>90</v>
      </c>
      <c r="R11">
        <f t="shared" si="6"/>
        <v>82.857142857142861</v>
      </c>
      <c r="S11" s="8"/>
    </row>
    <row r="12" spans="1:21" x14ac:dyDescent="0.35">
      <c r="A12" t="s">
        <v>18</v>
      </c>
      <c r="B12" t="s">
        <v>19</v>
      </c>
      <c r="C12" t="s">
        <v>20</v>
      </c>
      <c r="D12" t="s">
        <v>21</v>
      </c>
      <c r="E12" t="s">
        <v>22</v>
      </c>
      <c r="F12" t="s">
        <v>23</v>
      </c>
      <c r="G12" t="s">
        <v>24</v>
      </c>
      <c r="H12" t="s">
        <v>20</v>
      </c>
      <c r="I12" t="s">
        <v>26</v>
      </c>
      <c r="J12" t="s">
        <v>27</v>
      </c>
      <c r="K12" t="s">
        <v>23</v>
      </c>
      <c r="L12" t="s">
        <v>30</v>
      </c>
      <c r="M12" t="s">
        <v>31</v>
      </c>
      <c r="N12" t="s">
        <v>32</v>
      </c>
      <c r="O12" t="s">
        <v>33</v>
      </c>
      <c r="P12" t="s">
        <v>37</v>
      </c>
      <c r="Q12" t="s">
        <v>38</v>
      </c>
    </row>
    <row r="16" spans="1:21" x14ac:dyDescent="0.35">
      <c r="A16" t="s">
        <v>9</v>
      </c>
      <c r="B16">
        <f t="shared" ref="B16:K16" si="31">AVERAGE(B5,B8,B9,B11)</f>
        <v>95</v>
      </c>
      <c r="C16">
        <f t="shared" si="31"/>
        <v>83.25</v>
      </c>
      <c r="D16">
        <f t="shared" si="31"/>
        <v>85.5</v>
      </c>
      <c r="E16">
        <f t="shared" si="31"/>
        <v>80.875</v>
      </c>
      <c r="F16">
        <f t="shared" si="31"/>
        <v>84.5</v>
      </c>
      <c r="G16">
        <f t="shared" si="31"/>
        <v>82</v>
      </c>
      <c r="H16">
        <f t="shared" si="31"/>
        <v>95.875</v>
      </c>
      <c r="I16">
        <f t="shared" si="31"/>
        <v>89.875</v>
      </c>
      <c r="J16">
        <f t="shared" si="31"/>
        <v>93.75</v>
      </c>
      <c r="K16">
        <f t="shared" si="31"/>
        <v>93.625</v>
      </c>
      <c r="L16">
        <f t="shared" ref="L16:O16" si="32">AVERAGE(L5,L8,L9,L11)</f>
        <v>84</v>
      </c>
      <c r="M16">
        <f t="shared" si="32"/>
        <v>91.5</v>
      </c>
      <c r="N16">
        <f t="shared" si="32"/>
        <v>82</v>
      </c>
      <c r="O16">
        <f t="shared" si="32"/>
        <v>86.75</v>
      </c>
      <c r="P16">
        <f t="shared" ref="P16:Q16" si="33">AVERAGE(P5,P8,P9,P11)</f>
        <v>94.75</v>
      </c>
      <c r="Q16">
        <f t="shared" si="33"/>
        <v>93.25</v>
      </c>
    </row>
    <row r="17" spans="1:20" x14ac:dyDescent="0.35">
      <c r="A17" t="s">
        <v>10</v>
      </c>
      <c r="B17">
        <f>AVERAGE(B2:B11)</f>
        <v>88.333333333333329</v>
      </c>
      <c r="C17">
        <f t="shared" ref="C17:K17" si="34">AVERAGE(C3:C11)</f>
        <v>83.4</v>
      </c>
      <c r="D17">
        <f t="shared" si="34"/>
        <v>83.111111111111114</v>
      </c>
      <c r="E17">
        <f t="shared" si="34"/>
        <v>70.611111111111114</v>
      </c>
      <c r="F17">
        <f t="shared" si="34"/>
        <v>79</v>
      </c>
      <c r="G17">
        <f t="shared" si="34"/>
        <v>75.296296296296291</v>
      </c>
      <c r="H17">
        <f t="shared" si="34"/>
        <v>93.388888888888886</v>
      </c>
      <c r="I17">
        <f t="shared" si="34"/>
        <v>88.166666666666671</v>
      </c>
      <c r="J17">
        <f t="shared" si="34"/>
        <v>85.296296296296291</v>
      </c>
      <c r="K17">
        <f t="shared" si="34"/>
        <v>85.833333333333329</v>
      </c>
      <c r="L17">
        <f t="shared" ref="L17:N17" si="35">AVERAGE(L3:L11)</f>
        <v>80.629629629629619</v>
      </c>
      <c r="M17">
        <f t="shared" si="35"/>
        <v>88.592592592592595</v>
      </c>
      <c r="N17">
        <f t="shared" si="35"/>
        <v>82.518518518518519</v>
      </c>
      <c r="O17">
        <f t="shared" ref="O17:P17" si="36">AVERAGE(O3:O11)</f>
        <v>83.777777777777771</v>
      </c>
      <c r="P17">
        <f t="shared" si="36"/>
        <v>86.555555555555557</v>
      </c>
      <c r="Q17">
        <f t="shared" ref="Q17" si="37">AVERAGE(Q3:Q11)</f>
        <v>88.555555555555557</v>
      </c>
    </row>
    <row r="18" spans="1:20" x14ac:dyDescent="0.35">
      <c r="A18" s="3" t="s">
        <v>28</v>
      </c>
      <c r="B18" s="3">
        <f>AVERAGE(B16)</f>
        <v>95</v>
      </c>
      <c r="C18" s="3">
        <f>AVERAGE(B16:C16)</f>
        <v>89.125</v>
      </c>
      <c r="D18" s="3">
        <f>AVERAGE(B16:D16)</f>
        <v>87.916666666666671</v>
      </c>
      <c r="E18" s="3">
        <f>AVERAGE(B16:E16)</f>
        <v>86.15625</v>
      </c>
      <c r="F18" s="3">
        <f>AVERAGE(B16:F16)</f>
        <v>85.825000000000003</v>
      </c>
      <c r="G18" s="3">
        <f>AVERAGE(B16:G16)</f>
        <v>85.1875</v>
      </c>
      <c r="H18" s="3">
        <f>AVERAGE(B16:H16)</f>
        <v>86.714285714285708</v>
      </c>
      <c r="I18" s="3">
        <f>AVERAGE(B16:I16)</f>
        <v>87.109375</v>
      </c>
      <c r="J18" s="3">
        <f>AVERAGE(B16:J16)</f>
        <v>87.847222222222229</v>
      </c>
      <c r="K18" s="3">
        <f t="shared" ref="K18:Q19" si="38">AVERAGE(B16:K16)</f>
        <v>88.424999999999997</v>
      </c>
      <c r="L18" s="3">
        <f t="shared" si="38"/>
        <v>87.325000000000003</v>
      </c>
      <c r="M18" s="3">
        <f t="shared" si="38"/>
        <v>88.15</v>
      </c>
      <c r="N18" s="3">
        <f t="shared" si="38"/>
        <v>87.8</v>
      </c>
      <c r="O18" s="3">
        <f t="shared" si="38"/>
        <v>88.387500000000003</v>
      </c>
      <c r="P18" s="3">
        <f t="shared" si="38"/>
        <v>89.412499999999994</v>
      </c>
      <c r="Q18" s="3">
        <f t="shared" si="38"/>
        <v>90.537499999999994</v>
      </c>
    </row>
    <row r="19" spans="1:20" x14ac:dyDescent="0.35">
      <c r="A19" t="s">
        <v>29</v>
      </c>
      <c r="B19">
        <f>AVERAGE(B17)</f>
        <v>88.333333333333329</v>
      </c>
      <c r="C19">
        <f>AVERAGE(B17:C17)</f>
        <v>85.866666666666674</v>
      </c>
      <c r="D19">
        <f>AVERAGE(B17:D17)</f>
        <v>84.94814814814815</v>
      </c>
      <c r="E19">
        <f>AVERAGE(B17:E17)</f>
        <v>81.363888888888894</v>
      </c>
      <c r="F19">
        <f>AVERAGE(B17:F17)</f>
        <v>80.891111111111115</v>
      </c>
      <c r="G19">
        <f>AVERAGE(B17:G17)</f>
        <v>79.958641975308652</v>
      </c>
      <c r="H19">
        <f>AVERAGE(B17:H17)</f>
        <v>81.877248677248673</v>
      </c>
      <c r="I19">
        <f>AVERAGE(B17:I17)</f>
        <v>82.663425925925921</v>
      </c>
      <c r="J19">
        <f>AVERAGE(B17:J17)</f>
        <v>82.955967078189303</v>
      </c>
      <c r="K19">
        <f t="shared" si="38"/>
        <v>83.243703703703702</v>
      </c>
      <c r="L19">
        <f t="shared" si="38"/>
        <v>82.473333333333329</v>
      </c>
      <c r="M19">
        <f t="shared" si="38"/>
        <v>82.992592592592587</v>
      </c>
      <c r="N19">
        <f t="shared" si="38"/>
        <v>82.933333333333323</v>
      </c>
      <c r="O19">
        <f t="shared" si="38"/>
        <v>84.25</v>
      </c>
      <c r="P19">
        <f t="shared" si="38"/>
        <v>85.00555555555556</v>
      </c>
      <c r="Q19">
        <f t="shared" si="38"/>
        <v>86.331481481481475</v>
      </c>
    </row>
    <row r="21" spans="1:20" x14ac:dyDescent="0.35"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</row>
    <row r="22" spans="1:20" x14ac:dyDescent="0.35">
      <c r="A22" t="s">
        <v>5</v>
      </c>
      <c r="B22" t="s">
        <v>15</v>
      </c>
      <c r="E22">
        <v>7</v>
      </c>
      <c r="F22">
        <v>4</v>
      </c>
      <c r="G22">
        <v>2</v>
      </c>
      <c r="H22">
        <v>0</v>
      </c>
      <c r="I22">
        <v>5</v>
      </c>
      <c r="J22">
        <v>10</v>
      </c>
      <c r="K22">
        <v>4</v>
      </c>
      <c r="L22">
        <v>5</v>
      </c>
      <c r="M22">
        <v>6</v>
      </c>
      <c r="N22">
        <v>5</v>
      </c>
      <c r="O22">
        <v>5</v>
      </c>
      <c r="P22">
        <v>1</v>
      </c>
      <c r="Q22">
        <v>7</v>
      </c>
    </row>
    <row r="23" spans="1:20" s="1" customFormat="1" ht="15" thickBot="1" x14ac:dyDescent="0.4">
      <c r="B23" s="1" t="s">
        <v>16</v>
      </c>
      <c r="E23" s="1">
        <v>25</v>
      </c>
      <c r="F23" s="1">
        <v>25</v>
      </c>
      <c r="G23" s="1">
        <v>25</v>
      </c>
      <c r="H23" s="1">
        <v>25</v>
      </c>
      <c r="I23" s="1">
        <v>25</v>
      </c>
      <c r="J23" s="1">
        <v>25</v>
      </c>
      <c r="K23" s="1">
        <v>25</v>
      </c>
      <c r="L23" s="1">
        <v>25</v>
      </c>
      <c r="M23" s="1">
        <v>25</v>
      </c>
      <c r="N23" s="1">
        <v>25</v>
      </c>
      <c r="O23" s="1">
        <v>25</v>
      </c>
      <c r="P23" s="1">
        <v>25</v>
      </c>
      <c r="Q23" s="1">
        <v>25</v>
      </c>
      <c r="R23" s="1">
        <v>25</v>
      </c>
      <c r="S23" s="1">
        <v>25</v>
      </c>
    </row>
    <row r="24" spans="1:20" s="2" customFormat="1" ht="15.5" thickTop="1" thickBot="1" x14ac:dyDescent="0.4">
      <c r="B24" s="2" t="s">
        <v>17</v>
      </c>
      <c r="E24" s="2">
        <f t="shared" ref="E24:K24" si="39">IF(ISBLANK(E22),"",(E23-E22)/E23*100)</f>
        <v>72</v>
      </c>
      <c r="F24" s="2">
        <f t="shared" si="39"/>
        <v>84</v>
      </c>
      <c r="G24" s="2">
        <f t="shared" si="39"/>
        <v>92</v>
      </c>
      <c r="H24" s="2">
        <f t="shared" si="39"/>
        <v>100</v>
      </c>
      <c r="I24" s="2">
        <f t="shared" si="39"/>
        <v>80</v>
      </c>
      <c r="J24" s="2">
        <f t="shared" si="39"/>
        <v>60</v>
      </c>
      <c r="K24" s="2">
        <f t="shared" si="39"/>
        <v>84</v>
      </c>
      <c r="L24" s="2">
        <f t="shared" ref="L24:T24" si="40">IF(ISBLANK(L22),"",(L23-L22)/L23*100)</f>
        <v>80</v>
      </c>
      <c r="M24" s="2">
        <f t="shared" si="40"/>
        <v>76</v>
      </c>
      <c r="N24" s="2">
        <f t="shared" si="40"/>
        <v>80</v>
      </c>
      <c r="O24" s="2">
        <f t="shared" si="40"/>
        <v>80</v>
      </c>
      <c r="P24" s="2">
        <f t="shared" si="40"/>
        <v>96</v>
      </c>
      <c r="Q24" s="2">
        <f t="shared" si="40"/>
        <v>72</v>
      </c>
      <c r="R24" s="2" t="str">
        <f t="shared" si="40"/>
        <v/>
      </c>
      <c r="S24" s="2" t="str">
        <f t="shared" si="40"/>
        <v/>
      </c>
      <c r="T24" s="2" t="str">
        <f t="shared" si="40"/>
        <v/>
      </c>
    </row>
    <row r="25" spans="1:20" ht="15" thickTop="1" x14ac:dyDescent="0.35">
      <c r="A25" t="s">
        <v>4</v>
      </c>
      <c r="B25" t="s">
        <v>15</v>
      </c>
      <c r="E25">
        <v>20</v>
      </c>
      <c r="F25">
        <v>8</v>
      </c>
      <c r="G25">
        <v>12</v>
      </c>
      <c r="H25">
        <v>1</v>
      </c>
      <c r="I25">
        <v>1</v>
      </c>
      <c r="J25">
        <v>12</v>
      </c>
      <c r="K25">
        <v>6</v>
      </c>
      <c r="L25">
        <v>7</v>
      </c>
      <c r="M25">
        <v>0</v>
      </c>
      <c r="N25">
        <v>5</v>
      </c>
      <c r="O25">
        <v>6</v>
      </c>
      <c r="P25">
        <v>0</v>
      </c>
      <c r="Q25">
        <v>6</v>
      </c>
    </row>
    <row r="26" spans="1:20" s="1" customFormat="1" ht="15" thickBot="1" x14ac:dyDescent="0.4">
      <c r="B26" s="1" t="s">
        <v>16</v>
      </c>
      <c r="E26" s="1">
        <v>25</v>
      </c>
      <c r="F26" s="1">
        <v>25</v>
      </c>
      <c r="G26" s="1">
        <v>25</v>
      </c>
      <c r="H26" s="1">
        <v>25</v>
      </c>
      <c r="I26" s="1">
        <v>25</v>
      </c>
      <c r="J26" s="1">
        <v>25</v>
      </c>
      <c r="K26" s="1">
        <v>25</v>
      </c>
      <c r="L26" s="1">
        <v>25</v>
      </c>
      <c r="M26" s="1">
        <v>25</v>
      </c>
      <c r="N26" s="1">
        <v>25</v>
      </c>
      <c r="O26" s="1">
        <v>25</v>
      </c>
      <c r="P26" s="1">
        <v>25</v>
      </c>
      <c r="Q26" s="1">
        <v>25</v>
      </c>
      <c r="R26" s="1">
        <v>25</v>
      </c>
      <c r="S26" s="1">
        <v>25</v>
      </c>
      <c r="T26" s="1">
        <v>25</v>
      </c>
    </row>
    <row r="27" spans="1:20" s="2" customFormat="1" ht="15.5" thickTop="1" thickBot="1" x14ac:dyDescent="0.4">
      <c r="B27" s="2" t="s">
        <v>17</v>
      </c>
      <c r="E27" s="2">
        <f>IF(ISBLANK(E25),"",(E26-E25)/E26*100)</f>
        <v>20</v>
      </c>
      <c r="F27" s="2">
        <f t="shared" ref="F27:K27" si="41">IF(ISBLANK(F25),"",(F26-F25)/F26*100)</f>
        <v>68</v>
      </c>
      <c r="G27" s="2">
        <f t="shared" si="41"/>
        <v>52</v>
      </c>
      <c r="H27" s="2">
        <f t="shared" si="41"/>
        <v>96</v>
      </c>
      <c r="I27" s="2">
        <f t="shared" si="41"/>
        <v>96</v>
      </c>
      <c r="J27" s="2">
        <f t="shared" si="41"/>
        <v>52</v>
      </c>
      <c r="K27" s="2">
        <f t="shared" si="41"/>
        <v>76</v>
      </c>
      <c r="L27" s="2">
        <f t="shared" ref="L27:T27" si="42">IF(ISBLANK(L25),"",(L26-L25)/L26*100)</f>
        <v>72</v>
      </c>
      <c r="M27" s="2">
        <f t="shared" si="42"/>
        <v>100</v>
      </c>
      <c r="N27" s="2">
        <f t="shared" si="42"/>
        <v>80</v>
      </c>
      <c r="O27" s="2">
        <f t="shared" si="42"/>
        <v>76</v>
      </c>
      <c r="P27" s="2">
        <f t="shared" si="42"/>
        <v>100</v>
      </c>
      <c r="Q27" s="2">
        <f t="shared" si="42"/>
        <v>76</v>
      </c>
      <c r="R27" s="2" t="str">
        <f t="shared" si="42"/>
        <v/>
      </c>
      <c r="S27" s="2" t="str">
        <f t="shared" si="42"/>
        <v/>
      </c>
      <c r="T27" s="2" t="str">
        <f t="shared" si="42"/>
        <v/>
      </c>
    </row>
    <row r="28" spans="1:20" ht="15" thickTop="1" x14ac:dyDescent="0.35">
      <c r="A28" t="s">
        <v>6</v>
      </c>
      <c r="B28" t="s">
        <v>15</v>
      </c>
      <c r="E28">
        <v>12</v>
      </c>
      <c r="F28">
        <v>9</v>
      </c>
      <c r="G28">
        <v>7</v>
      </c>
      <c r="H28">
        <v>3</v>
      </c>
      <c r="I28">
        <v>3</v>
      </c>
      <c r="J28">
        <v>7</v>
      </c>
      <c r="K28">
        <v>6</v>
      </c>
      <c r="L28">
        <v>7</v>
      </c>
      <c r="M28">
        <v>1</v>
      </c>
      <c r="N28">
        <v>3</v>
      </c>
      <c r="O28">
        <v>6</v>
      </c>
      <c r="P28">
        <v>2</v>
      </c>
      <c r="Q28">
        <v>7</v>
      </c>
    </row>
    <row r="29" spans="1:20" s="1" customFormat="1" ht="15" thickBot="1" x14ac:dyDescent="0.4">
      <c r="B29" s="1" t="s">
        <v>16</v>
      </c>
      <c r="E29" s="1">
        <v>25</v>
      </c>
      <c r="F29" s="1">
        <v>25</v>
      </c>
      <c r="G29" s="1">
        <v>25</v>
      </c>
      <c r="H29" s="1">
        <v>25</v>
      </c>
      <c r="I29" s="1">
        <v>25</v>
      </c>
      <c r="J29" s="1">
        <v>25</v>
      </c>
      <c r="K29" s="1">
        <v>25</v>
      </c>
      <c r="L29" s="1">
        <v>25</v>
      </c>
      <c r="M29" s="1">
        <v>25</v>
      </c>
      <c r="N29" s="1">
        <v>25</v>
      </c>
      <c r="O29" s="1">
        <v>25</v>
      </c>
      <c r="P29" s="1">
        <v>25</v>
      </c>
      <c r="Q29" s="1">
        <v>25</v>
      </c>
      <c r="R29" s="1">
        <v>25</v>
      </c>
      <c r="S29" s="1">
        <v>25</v>
      </c>
      <c r="T29" s="1">
        <v>25</v>
      </c>
    </row>
    <row r="30" spans="1:20" s="2" customFormat="1" ht="15.5" thickTop="1" thickBot="1" x14ac:dyDescent="0.4">
      <c r="B30" s="2" t="s">
        <v>17</v>
      </c>
      <c r="E30" s="2">
        <f>IF(ISBLANK(E28),"",(E29-E28)/E29*100)</f>
        <v>52</v>
      </c>
      <c r="F30" s="2">
        <f t="shared" ref="F30:K30" si="43">IF(ISBLANK(F28),"",(F29-F28)/F29*100)</f>
        <v>64</v>
      </c>
      <c r="G30" s="2">
        <f t="shared" si="43"/>
        <v>72</v>
      </c>
      <c r="H30" s="2">
        <f t="shared" si="43"/>
        <v>88</v>
      </c>
      <c r="I30" s="2">
        <f t="shared" si="43"/>
        <v>88</v>
      </c>
      <c r="J30" s="2">
        <f t="shared" si="43"/>
        <v>72</v>
      </c>
      <c r="K30" s="2">
        <f t="shared" si="43"/>
        <v>76</v>
      </c>
      <c r="L30" s="2">
        <f t="shared" ref="L30:T30" si="44">IF(ISBLANK(L28),"",(L29-L28)/L29*100)</f>
        <v>72</v>
      </c>
      <c r="M30" s="2">
        <f t="shared" si="44"/>
        <v>96</v>
      </c>
      <c r="N30" s="2">
        <f t="shared" si="44"/>
        <v>88</v>
      </c>
      <c r="O30" s="2">
        <f t="shared" si="44"/>
        <v>76</v>
      </c>
      <c r="P30" s="2">
        <f t="shared" si="44"/>
        <v>92</v>
      </c>
      <c r="Q30" s="2">
        <f t="shared" si="44"/>
        <v>72</v>
      </c>
      <c r="R30" s="2" t="str">
        <f t="shared" si="44"/>
        <v/>
      </c>
      <c r="S30" s="2" t="str">
        <f t="shared" si="44"/>
        <v/>
      </c>
      <c r="T30" s="2" t="str">
        <f t="shared" si="44"/>
        <v/>
      </c>
    </row>
    <row r="31" spans="1:20" ht="15" thickTop="1" x14ac:dyDescent="0.35">
      <c r="A31" t="s">
        <v>3</v>
      </c>
      <c r="B31" t="s">
        <v>15</v>
      </c>
      <c r="E31">
        <v>5</v>
      </c>
      <c r="F31">
        <v>6</v>
      </c>
      <c r="G31">
        <v>9</v>
      </c>
      <c r="H31">
        <v>0</v>
      </c>
      <c r="I31">
        <v>2</v>
      </c>
      <c r="J31">
        <v>5</v>
      </c>
      <c r="K31">
        <v>1</v>
      </c>
      <c r="L31">
        <v>11</v>
      </c>
      <c r="M31">
        <v>0</v>
      </c>
      <c r="N31">
        <v>6</v>
      </c>
      <c r="O31">
        <v>2</v>
      </c>
      <c r="P31">
        <v>3</v>
      </c>
      <c r="Q31">
        <v>2</v>
      </c>
    </row>
    <row r="32" spans="1:20" s="1" customFormat="1" ht="15" thickBot="1" x14ac:dyDescent="0.4">
      <c r="B32" s="1" t="s">
        <v>16</v>
      </c>
      <c r="E32" s="1">
        <v>25</v>
      </c>
      <c r="F32" s="1">
        <v>25</v>
      </c>
      <c r="G32" s="1">
        <v>25</v>
      </c>
      <c r="H32" s="1">
        <v>25</v>
      </c>
      <c r="I32" s="1">
        <v>25</v>
      </c>
      <c r="J32" s="1">
        <v>25</v>
      </c>
      <c r="K32" s="1">
        <v>25</v>
      </c>
      <c r="L32" s="1">
        <v>25</v>
      </c>
      <c r="M32" s="1">
        <v>25</v>
      </c>
      <c r="N32" s="1">
        <v>25</v>
      </c>
      <c r="O32" s="1">
        <v>25</v>
      </c>
      <c r="P32" s="1">
        <v>25</v>
      </c>
      <c r="Q32" s="1">
        <v>25</v>
      </c>
      <c r="R32" s="1">
        <v>25</v>
      </c>
      <c r="S32" s="1">
        <v>25</v>
      </c>
      <c r="T32" s="1">
        <v>25</v>
      </c>
    </row>
    <row r="33" spans="1:21" s="2" customFormat="1" ht="15.5" thickTop="1" thickBot="1" x14ac:dyDescent="0.4">
      <c r="B33" s="2" t="s">
        <v>17</v>
      </c>
      <c r="E33" s="2">
        <f>IF(ISBLANK(E31),"",(E32-E31)/E32*100)</f>
        <v>80</v>
      </c>
      <c r="F33" s="2">
        <f t="shared" ref="F33:K33" si="45">IF(ISBLANK(F31),"",(F32-F31)/F32*100)</f>
        <v>76</v>
      </c>
      <c r="G33" s="2">
        <f t="shared" si="45"/>
        <v>64</v>
      </c>
      <c r="H33" s="2">
        <f t="shared" si="45"/>
        <v>100</v>
      </c>
      <c r="I33" s="2">
        <f t="shared" si="45"/>
        <v>92</v>
      </c>
      <c r="J33" s="2">
        <f t="shared" si="45"/>
        <v>80</v>
      </c>
      <c r="K33" s="2">
        <f t="shared" si="45"/>
        <v>96</v>
      </c>
      <c r="L33" s="2">
        <f t="shared" ref="L33:T33" si="46">IF(ISBLANK(L31),"",(L32-L31)/L32*100)</f>
        <v>56.000000000000007</v>
      </c>
      <c r="M33" s="2">
        <f t="shared" si="46"/>
        <v>100</v>
      </c>
      <c r="N33" s="2">
        <f t="shared" si="46"/>
        <v>76</v>
      </c>
      <c r="O33" s="2">
        <f t="shared" si="46"/>
        <v>92</v>
      </c>
      <c r="P33" s="2">
        <f t="shared" si="46"/>
        <v>88</v>
      </c>
      <c r="Q33" s="2">
        <f t="shared" si="46"/>
        <v>92</v>
      </c>
      <c r="R33" s="2" t="str">
        <f t="shared" si="46"/>
        <v/>
      </c>
      <c r="S33" s="2" t="str">
        <f t="shared" si="46"/>
        <v/>
      </c>
      <c r="T33" s="2" t="str">
        <f t="shared" si="46"/>
        <v/>
      </c>
    </row>
    <row r="34" spans="1:21" ht="14" customHeight="1" thickTop="1" x14ac:dyDescent="0.35">
      <c r="A34" t="s">
        <v>7</v>
      </c>
      <c r="B34" t="s">
        <v>15</v>
      </c>
      <c r="E34">
        <v>5</v>
      </c>
      <c r="F34">
        <v>6</v>
      </c>
      <c r="G34">
        <v>9</v>
      </c>
      <c r="H34">
        <v>3</v>
      </c>
      <c r="I34">
        <v>5</v>
      </c>
      <c r="J34">
        <v>2</v>
      </c>
      <c r="K34">
        <v>6</v>
      </c>
      <c r="L34">
        <v>9</v>
      </c>
      <c r="M34">
        <v>2</v>
      </c>
      <c r="N34">
        <v>5</v>
      </c>
      <c r="O34">
        <v>5</v>
      </c>
      <c r="P34">
        <v>8</v>
      </c>
      <c r="Q34">
        <v>1</v>
      </c>
    </row>
    <row r="35" spans="1:21" s="1" customFormat="1" ht="14" customHeight="1" thickBot="1" x14ac:dyDescent="0.4">
      <c r="B35" s="1" t="s">
        <v>16</v>
      </c>
      <c r="E35" s="1">
        <v>25</v>
      </c>
      <c r="F35" s="1">
        <v>25</v>
      </c>
      <c r="G35" s="1">
        <v>25</v>
      </c>
      <c r="H35" s="1">
        <v>25</v>
      </c>
      <c r="I35" s="1">
        <v>25</v>
      </c>
      <c r="J35" s="1">
        <v>25</v>
      </c>
      <c r="K35" s="1">
        <v>25</v>
      </c>
      <c r="L35" s="1">
        <v>25</v>
      </c>
      <c r="M35" s="1">
        <v>25</v>
      </c>
      <c r="N35" s="1">
        <v>25</v>
      </c>
      <c r="O35" s="1">
        <v>25</v>
      </c>
      <c r="P35" s="1">
        <v>25</v>
      </c>
      <c r="Q35" s="1">
        <v>25</v>
      </c>
      <c r="R35" s="1">
        <v>25</v>
      </c>
      <c r="S35" s="1">
        <v>25</v>
      </c>
      <c r="T35" s="1">
        <v>25</v>
      </c>
    </row>
    <row r="36" spans="1:21" s="2" customFormat="1" ht="14" customHeight="1" thickTop="1" thickBot="1" x14ac:dyDescent="0.4">
      <c r="B36" s="2" t="s">
        <v>17</v>
      </c>
      <c r="E36" s="2">
        <f>IF(ISBLANK(E34),"",(E35-E34)/E35*100)</f>
        <v>80</v>
      </c>
      <c r="F36" s="2">
        <f t="shared" ref="F36:K36" si="47">IF(ISBLANK(F34),"",(F35-F34)/F35*100)</f>
        <v>76</v>
      </c>
      <c r="G36" s="2">
        <f t="shared" si="47"/>
        <v>64</v>
      </c>
      <c r="H36" s="2">
        <f t="shared" si="47"/>
        <v>88</v>
      </c>
      <c r="I36" s="2">
        <f t="shared" si="47"/>
        <v>80</v>
      </c>
      <c r="J36" s="2">
        <f t="shared" si="47"/>
        <v>92</v>
      </c>
      <c r="K36" s="2">
        <f t="shared" si="47"/>
        <v>76</v>
      </c>
      <c r="L36" s="2">
        <f t="shared" ref="L36:T36" si="48">IF(ISBLANK(L34),"",(L35-L34)/L35*100)</f>
        <v>64</v>
      </c>
      <c r="M36" s="2">
        <f t="shared" si="48"/>
        <v>92</v>
      </c>
      <c r="N36" s="2">
        <f t="shared" si="48"/>
        <v>80</v>
      </c>
      <c r="O36" s="2">
        <f t="shared" si="48"/>
        <v>80</v>
      </c>
      <c r="P36" s="2">
        <f t="shared" si="48"/>
        <v>68</v>
      </c>
      <c r="Q36" s="2">
        <f t="shared" si="48"/>
        <v>96</v>
      </c>
      <c r="R36" s="2" t="str">
        <f t="shared" si="48"/>
        <v/>
      </c>
      <c r="S36" s="2" t="str">
        <f t="shared" si="48"/>
        <v/>
      </c>
      <c r="T36" s="2" t="str">
        <f t="shared" si="48"/>
        <v/>
      </c>
    </row>
    <row r="37" spans="1:21" ht="15" thickTop="1" x14ac:dyDescent="0.35">
      <c r="A37" t="s">
        <v>8</v>
      </c>
      <c r="B37" t="s">
        <v>15</v>
      </c>
      <c r="E37">
        <v>6</v>
      </c>
      <c r="F37">
        <v>5</v>
      </c>
      <c r="G37">
        <v>5</v>
      </c>
      <c r="H37">
        <v>3</v>
      </c>
      <c r="I37">
        <v>4</v>
      </c>
      <c r="J37">
        <v>4</v>
      </c>
      <c r="K37">
        <v>4</v>
      </c>
      <c r="L37">
        <v>1</v>
      </c>
      <c r="M37">
        <v>4</v>
      </c>
      <c r="N37">
        <v>4</v>
      </c>
      <c r="O37">
        <v>3</v>
      </c>
      <c r="P37">
        <v>10</v>
      </c>
      <c r="Q37">
        <v>2</v>
      </c>
    </row>
    <row r="38" spans="1:21" s="1" customFormat="1" ht="15" thickBot="1" x14ac:dyDescent="0.4">
      <c r="B38" s="1" t="s">
        <v>16</v>
      </c>
      <c r="E38" s="1">
        <v>20</v>
      </c>
      <c r="F38" s="1">
        <v>20</v>
      </c>
      <c r="G38" s="1">
        <v>20</v>
      </c>
      <c r="H38" s="1">
        <v>20</v>
      </c>
      <c r="I38" s="1">
        <v>20</v>
      </c>
      <c r="J38" s="1">
        <v>20</v>
      </c>
      <c r="K38" s="1">
        <v>20</v>
      </c>
      <c r="L38" s="1">
        <v>20</v>
      </c>
      <c r="M38" s="1">
        <v>20</v>
      </c>
      <c r="N38" s="1">
        <v>20</v>
      </c>
      <c r="O38" s="1">
        <v>20</v>
      </c>
      <c r="P38" s="1">
        <v>20</v>
      </c>
      <c r="Q38" s="1">
        <v>20</v>
      </c>
      <c r="R38" s="1">
        <v>20</v>
      </c>
      <c r="S38" s="1">
        <v>20</v>
      </c>
      <c r="T38" s="1">
        <v>20</v>
      </c>
    </row>
    <row r="39" spans="1:21" s="2" customFormat="1" ht="15.5" thickTop="1" thickBot="1" x14ac:dyDescent="0.4">
      <c r="B39" s="2" t="s">
        <v>17</v>
      </c>
      <c r="E39" s="2">
        <f>IF(ISBLANK(E37),"",(E38-E37)/E38*100)</f>
        <v>70</v>
      </c>
      <c r="F39" s="2">
        <f t="shared" ref="F39:K39" si="49">IF(ISBLANK(F37),"",(F38-F37)/F38*100)</f>
        <v>75</v>
      </c>
      <c r="G39" s="2">
        <f t="shared" si="49"/>
        <v>75</v>
      </c>
      <c r="H39" s="2">
        <f t="shared" si="49"/>
        <v>85</v>
      </c>
      <c r="I39" s="2">
        <f t="shared" si="49"/>
        <v>80</v>
      </c>
      <c r="J39" s="2">
        <f t="shared" si="49"/>
        <v>80</v>
      </c>
      <c r="K39" s="2">
        <f t="shared" si="49"/>
        <v>80</v>
      </c>
      <c r="L39" s="2">
        <f t="shared" ref="L39:U39" si="50">IF(ISBLANK(L37),"",(L38-L37)/L38*100)</f>
        <v>95</v>
      </c>
      <c r="M39" s="2">
        <f t="shared" si="50"/>
        <v>80</v>
      </c>
      <c r="N39" s="2">
        <f t="shared" si="50"/>
        <v>80</v>
      </c>
      <c r="O39" s="2">
        <f t="shared" si="50"/>
        <v>85</v>
      </c>
      <c r="P39" s="2">
        <f t="shared" si="50"/>
        <v>50</v>
      </c>
      <c r="Q39" s="2">
        <f t="shared" si="50"/>
        <v>90</v>
      </c>
      <c r="R39" s="2" t="str">
        <f t="shared" si="50"/>
        <v/>
      </c>
      <c r="S39" s="2" t="str">
        <f t="shared" si="50"/>
        <v/>
      </c>
      <c r="T39" s="2" t="str">
        <f t="shared" si="50"/>
        <v/>
      </c>
      <c r="U39" s="2" t="str">
        <f t="shared" si="50"/>
        <v/>
      </c>
    </row>
    <row r="40" spans="1:21" ht="15" thickTop="1" x14ac:dyDescent="0.35">
      <c r="A40" t="s">
        <v>2</v>
      </c>
      <c r="B40" t="s">
        <v>15</v>
      </c>
      <c r="E40">
        <v>7</v>
      </c>
      <c r="F40">
        <v>2</v>
      </c>
      <c r="G40">
        <v>0</v>
      </c>
      <c r="H40">
        <v>3</v>
      </c>
      <c r="I40">
        <v>3</v>
      </c>
      <c r="J40">
        <v>0</v>
      </c>
      <c r="K40">
        <v>1</v>
      </c>
      <c r="L40">
        <v>2</v>
      </c>
      <c r="M40">
        <v>2</v>
      </c>
      <c r="N40">
        <v>12</v>
      </c>
      <c r="O40">
        <v>12</v>
      </c>
      <c r="P40">
        <v>0</v>
      </c>
      <c r="Q40">
        <v>2</v>
      </c>
    </row>
    <row r="41" spans="1:21" s="1" customFormat="1" ht="15" thickBot="1" x14ac:dyDescent="0.4">
      <c r="B41" s="1" t="s">
        <v>16</v>
      </c>
      <c r="E41" s="1">
        <v>40</v>
      </c>
      <c r="F41" s="1">
        <v>40</v>
      </c>
      <c r="G41" s="1">
        <v>40</v>
      </c>
      <c r="H41" s="1">
        <v>40</v>
      </c>
      <c r="I41" s="1">
        <v>40</v>
      </c>
      <c r="J41" s="1">
        <v>40</v>
      </c>
      <c r="K41" s="1">
        <v>40</v>
      </c>
      <c r="L41" s="1">
        <v>40</v>
      </c>
      <c r="M41" s="1">
        <v>40</v>
      </c>
      <c r="N41" s="1">
        <v>40</v>
      </c>
      <c r="O41" s="1">
        <v>40</v>
      </c>
      <c r="P41" s="1">
        <v>40</v>
      </c>
      <c r="Q41" s="1">
        <v>40</v>
      </c>
      <c r="R41" s="1">
        <v>40</v>
      </c>
      <c r="S41" s="1">
        <v>40</v>
      </c>
      <c r="T41" s="1">
        <v>40</v>
      </c>
      <c r="U41" s="1">
        <v>40</v>
      </c>
    </row>
    <row r="42" spans="1:21" s="2" customFormat="1" ht="15.5" thickTop="1" thickBot="1" x14ac:dyDescent="0.4">
      <c r="B42" s="2" t="s">
        <v>17</v>
      </c>
      <c r="E42" s="2">
        <f>IF(ISBLANK(E40),"",(E41-E40)/E41*100)</f>
        <v>82.5</v>
      </c>
      <c r="F42" s="2">
        <f t="shared" ref="F42:K42" si="51">IF(ISBLANK(F40),"",(F41-F40)/F41*100)</f>
        <v>95</v>
      </c>
      <c r="G42" s="2">
        <f t="shared" si="51"/>
        <v>100</v>
      </c>
      <c r="H42" s="2">
        <f t="shared" si="51"/>
        <v>92.5</v>
      </c>
      <c r="I42" s="2">
        <f t="shared" si="51"/>
        <v>92.5</v>
      </c>
      <c r="J42" s="2">
        <f t="shared" si="51"/>
        <v>100</v>
      </c>
      <c r="K42" s="2">
        <f t="shared" si="51"/>
        <v>97.5</v>
      </c>
      <c r="L42" s="2">
        <f t="shared" ref="L42:T42" si="52">IF(ISBLANK(L40),"",(L41-L40)/L41*100)</f>
        <v>95</v>
      </c>
      <c r="M42" s="2">
        <f t="shared" si="52"/>
        <v>95</v>
      </c>
      <c r="N42" s="2">
        <f t="shared" si="52"/>
        <v>70</v>
      </c>
      <c r="O42" s="2">
        <f t="shared" si="52"/>
        <v>70</v>
      </c>
      <c r="P42" s="2">
        <f t="shared" si="52"/>
        <v>100</v>
      </c>
      <c r="Q42" s="2">
        <f t="shared" si="52"/>
        <v>95</v>
      </c>
      <c r="R42" s="2" t="str">
        <f t="shared" si="52"/>
        <v/>
      </c>
      <c r="S42" s="2" t="str">
        <f t="shared" si="52"/>
        <v/>
      </c>
      <c r="T42" s="2" t="str">
        <f t="shared" si="52"/>
        <v/>
      </c>
    </row>
    <row r="43" spans="1:21" ht="15" thickTop="1" x14ac:dyDescent="0.35">
      <c r="A43" t="s">
        <v>0</v>
      </c>
      <c r="B43" t="s">
        <v>15</v>
      </c>
      <c r="E43">
        <v>1</v>
      </c>
      <c r="F43">
        <v>2</v>
      </c>
      <c r="G43">
        <v>4</v>
      </c>
      <c r="H43">
        <v>1</v>
      </c>
      <c r="I43">
        <v>0</v>
      </c>
      <c r="J43">
        <v>0</v>
      </c>
      <c r="K43">
        <v>1</v>
      </c>
      <c r="L43">
        <v>0</v>
      </c>
      <c r="M43">
        <v>1</v>
      </c>
      <c r="N43">
        <v>2</v>
      </c>
      <c r="O43">
        <v>0</v>
      </c>
      <c r="P43">
        <v>1</v>
      </c>
      <c r="Q43">
        <v>1</v>
      </c>
    </row>
    <row r="44" spans="1:21" s="1" customFormat="1" ht="15" thickBot="1" x14ac:dyDescent="0.4">
      <c r="B44" s="1" t="s">
        <v>16</v>
      </c>
      <c r="E44" s="1">
        <v>25</v>
      </c>
      <c r="F44" s="1">
        <v>25</v>
      </c>
      <c r="G44" s="1">
        <v>25</v>
      </c>
      <c r="H44" s="1">
        <v>25</v>
      </c>
      <c r="I44" s="1">
        <v>25</v>
      </c>
      <c r="J44" s="1">
        <v>25</v>
      </c>
      <c r="K44" s="1">
        <v>25</v>
      </c>
      <c r="L44" s="1">
        <v>25</v>
      </c>
      <c r="M44" s="1">
        <v>25</v>
      </c>
      <c r="N44" s="1">
        <v>25</v>
      </c>
      <c r="O44" s="1">
        <v>25</v>
      </c>
      <c r="P44" s="1">
        <v>25</v>
      </c>
      <c r="Q44" s="1">
        <v>25</v>
      </c>
      <c r="R44" s="1">
        <v>25</v>
      </c>
      <c r="S44" s="1">
        <v>25</v>
      </c>
      <c r="T44" s="1">
        <v>25</v>
      </c>
      <c r="U44" s="1">
        <v>25</v>
      </c>
    </row>
    <row r="45" spans="1:21" s="2" customFormat="1" ht="15.5" thickTop="1" thickBot="1" x14ac:dyDescent="0.4">
      <c r="B45" s="2" t="s">
        <v>17</v>
      </c>
      <c r="E45" s="2">
        <f>IF(ISBLANK(E43),"",(E44-E43)/E44*100)</f>
        <v>96</v>
      </c>
      <c r="F45" s="2">
        <f t="shared" ref="F45:K45" si="53">IF(ISBLANK(F43),"",(F44-F43)/F44*100)</f>
        <v>92</v>
      </c>
      <c r="G45" s="2">
        <f t="shared" si="53"/>
        <v>84</v>
      </c>
      <c r="H45" s="2">
        <f t="shared" si="53"/>
        <v>96</v>
      </c>
      <c r="I45" s="2">
        <f t="shared" si="53"/>
        <v>100</v>
      </c>
      <c r="J45" s="2">
        <f t="shared" si="53"/>
        <v>100</v>
      </c>
      <c r="K45" s="2">
        <f t="shared" si="53"/>
        <v>96</v>
      </c>
      <c r="L45" s="2">
        <f t="shared" ref="L45:T45" si="54">IF(ISBLANK(L43),"",(L44-L43)/L44*100)</f>
        <v>100</v>
      </c>
      <c r="M45" s="2">
        <f t="shared" si="54"/>
        <v>96</v>
      </c>
      <c r="N45" s="2">
        <f t="shared" si="54"/>
        <v>92</v>
      </c>
      <c r="O45" s="2">
        <f t="shared" si="54"/>
        <v>100</v>
      </c>
      <c r="P45" s="2">
        <f t="shared" si="54"/>
        <v>96</v>
      </c>
      <c r="Q45" s="2">
        <f t="shared" si="54"/>
        <v>96</v>
      </c>
      <c r="R45" s="2" t="str">
        <f t="shared" si="54"/>
        <v/>
      </c>
      <c r="S45" s="2" t="str">
        <f t="shared" si="54"/>
        <v/>
      </c>
      <c r="T45" s="2" t="str">
        <f t="shared" si="54"/>
        <v/>
      </c>
    </row>
    <row r="46" spans="1:21" ht="15" thickTop="1" x14ac:dyDescent="0.35">
      <c r="A46" t="s">
        <v>11</v>
      </c>
      <c r="B46" t="s">
        <v>15</v>
      </c>
      <c r="E46">
        <v>3</v>
      </c>
      <c r="F46">
        <v>3</v>
      </c>
      <c r="G46">
        <v>4</v>
      </c>
      <c r="H46">
        <v>0</v>
      </c>
      <c r="I46">
        <v>3</v>
      </c>
      <c r="J46">
        <v>1</v>
      </c>
      <c r="K46">
        <v>3</v>
      </c>
      <c r="L46">
        <v>4</v>
      </c>
      <c r="M46">
        <v>11</v>
      </c>
      <c r="N46">
        <v>4</v>
      </c>
      <c r="O46">
        <v>3</v>
      </c>
      <c r="P46">
        <v>3</v>
      </c>
      <c r="Q46">
        <v>3</v>
      </c>
    </row>
    <row r="47" spans="1:21" s="1" customFormat="1" ht="15" thickBot="1" x14ac:dyDescent="0.4">
      <c r="B47" s="1" t="s">
        <v>16</v>
      </c>
      <c r="E47" s="1">
        <v>30</v>
      </c>
      <c r="F47" s="1">
        <v>30</v>
      </c>
      <c r="G47" s="1">
        <v>30</v>
      </c>
      <c r="H47" s="1">
        <v>30</v>
      </c>
      <c r="I47" s="1">
        <v>30</v>
      </c>
      <c r="J47" s="1">
        <v>30</v>
      </c>
      <c r="K47" s="1">
        <v>30</v>
      </c>
      <c r="L47" s="1">
        <v>30</v>
      </c>
      <c r="M47" s="1">
        <v>30</v>
      </c>
      <c r="N47" s="1">
        <v>30</v>
      </c>
      <c r="O47" s="1">
        <v>30</v>
      </c>
      <c r="P47" s="1">
        <v>30</v>
      </c>
      <c r="Q47" s="1">
        <v>30</v>
      </c>
      <c r="R47" s="1">
        <v>30</v>
      </c>
      <c r="S47" s="1">
        <v>30</v>
      </c>
      <c r="T47" s="1">
        <v>30</v>
      </c>
      <c r="U47" s="1">
        <v>30</v>
      </c>
    </row>
    <row r="48" spans="1:21" s="2" customFormat="1" ht="15.5" thickTop="1" thickBot="1" x14ac:dyDescent="0.4">
      <c r="B48" s="2" t="s">
        <v>17</v>
      </c>
      <c r="E48" s="2">
        <f>IF(ISBLANK(E46),"",(E47-E46)/E47*100)</f>
        <v>90</v>
      </c>
      <c r="F48" s="2">
        <f t="shared" ref="F48:K48" si="55">IF(ISBLANK(F46),"",(F47-F46)/F47*100)</f>
        <v>90</v>
      </c>
      <c r="G48" s="2">
        <f t="shared" si="55"/>
        <v>86.666666666666671</v>
      </c>
      <c r="H48" s="2">
        <f t="shared" si="55"/>
        <v>100</v>
      </c>
      <c r="I48" s="2">
        <f t="shared" si="55"/>
        <v>90</v>
      </c>
      <c r="J48" s="2">
        <f t="shared" si="55"/>
        <v>96.666666666666671</v>
      </c>
      <c r="K48" s="2">
        <f t="shared" si="55"/>
        <v>90</v>
      </c>
      <c r="L48" s="2">
        <f t="shared" ref="L48:T48" si="56">IF(ISBLANK(L46),"",(L47-L46)/L47*100)</f>
        <v>86.666666666666671</v>
      </c>
      <c r="M48" s="2">
        <f t="shared" si="56"/>
        <v>63.333333333333329</v>
      </c>
      <c r="N48" s="2">
        <f t="shared" si="56"/>
        <v>86.666666666666671</v>
      </c>
      <c r="O48" s="2">
        <f t="shared" si="56"/>
        <v>90</v>
      </c>
      <c r="P48" s="2">
        <f t="shared" si="56"/>
        <v>90</v>
      </c>
      <c r="Q48" s="2">
        <f t="shared" si="56"/>
        <v>90</v>
      </c>
      <c r="R48" s="2" t="str">
        <f t="shared" si="56"/>
        <v/>
      </c>
      <c r="S48" s="2" t="str">
        <f t="shared" si="56"/>
        <v/>
      </c>
      <c r="T48" s="2" t="str">
        <f t="shared" si="56"/>
        <v/>
      </c>
    </row>
    <row r="49" spans="1:21" ht="15" thickTop="1" x14ac:dyDescent="0.35">
      <c r="A49" t="s">
        <v>1</v>
      </c>
      <c r="B49" t="s">
        <v>15</v>
      </c>
      <c r="E49">
        <v>7</v>
      </c>
      <c r="F49">
        <v>5</v>
      </c>
      <c r="G49">
        <v>4</v>
      </c>
      <c r="H49">
        <v>1</v>
      </c>
      <c r="I49">
        <v>5</v>
      </c>
      <c r="J49">
        <v>1</v>
      </c>
      <c r="K49">
        <v>3</v>
      </c>
      <c r="L49">
        <v>3</v>
      </c>
      <c r="M49">
        <v>5</v>
      </c>
      <c r="N49">
        <v>2</v>
      </c>
      <c r="O49">
        <v>3</v>
      </c>
      <c r="P49">
        <v>1</v>
      </c>
      <c r="Q49">
        <v>2</v>
      </c>
    </row>
    <row r="50" spans="1:21" s="1" customFormat="1" ht="15" thickBot="1" x14ac:dyDescent="0.4">
      <c r="B50" s="1" t="s">
        <v>16</v>
      </c>
      <c r="E50" s="1">
        <v>20</v>
      </c>
      <c r="F50" s="1">
        <v>20</v>
      </c>
      <c r="G50" s="1">
        <v>20</v>
      </c>
      <c r="H50" s="1">
        <v>20</v>
      </c>
      <c r="I50" s="1">
        <v>20</v>
      </c>
      <c r="J50" s="1">
        <v>20</v>
      </c>
      <c r="K50" s="1">
        <v>20</v>
      </c>
      <c r="L50" s="1">
        <v>20</v>
      </c>
      <c r="M50" s="1">
        <v>20</v>
      </c>
      <c r="N50" s="1">
        <v>20</v>
      </c>
      <c r="O50" s="1">
        <v>20</v>
      </c>
      <c r="P50" s="1">
        <v>20</v>
      </c>
      <c r="Q50" s="1">
        <v>20</v>
      </c>
      <c r="R50" s="1">
        <v>20</v>
      </c>
      <c r="S50" s="1">
        <v>20</v>
      </c>
      <c r="T50" s="1">
        <v>20</v>
      </c>
      <c r="U50" s="1">
        <v>20</v>
      </c>
    </row>
    <row r="51" spans="1:21" s="2" customFormat="1" ht="15.5" thickTop="1" thickBot="1" x14ac:dyDescent="0.4">
      <c r="B51" s="2" t="s">
        <v>17</v>
      </c>
      <c r="E51" s="2">
        <f>IF(ISBLANK(E49),"",(E50-E49)/E50*100)</f>
        <v>65</v>
      </c>
      <c r="F51" s="2">
        <f t="shared" ref="F51:K51" si="57">IF(ISBLANK(F49),"",(F50-F49)/F50*100)</f>
        <v>75</v>
      </c>
      <c r="G51" s="2">
        <f t="shared" si="57"/>
        <v>80</v>
      </c>
      <c r="H51" s="2">
        <f t="shared" si="57"/>
        <v>95</v>
      </c>
      <c r="I51" s="2">
        <f t="shared" si="57"/>
        <v>75</v>
      </c>
      <c r="J51" s="2">
        <f t="shared" si="57"/>
        <v>95</v>
      </c>
      <c r="K51" s="2">
        <f t="shared" si="57"/>
        <v>85</v>
      </c>
      <c r="L51" s="2">
        <f t="shared" ref="L51:U51" si="58">IF(ISBLANK(L49),"",(L50-L49)/L50*100)</f>
        <v>85</v>
      </c>
      <c r="M51" s="2">
        <f t="shared" si="58"/>
        <v>75</v>
      </c>
      <c r="N51" s="2">
        <f t="shared" si="58"/>
        <v>90</v>
      </c>
      <c r="O51" s="2">
        <f t="shared" si="58"/>
        <v>85</v>
      </c>
      <c r="P51" s="2">
        <f t="shared" si="58"/>
        <v>95</v>
      </c>
      <c r="Q51" s="2">
        <f t="shared" si="58"/>
        <v>90</v>
      </c>
      <c r="R51" s="2" t="str">
        <f t="shared" si="58"/>
        <v/>
      </c>
      <c r="S51" s="2" t="str">
        <f t="shared" si="58"/>
        <v/>
      </c>
      <c r="T51" s="2" t="str">
        <f t="shared" si="58"/>
        <v/>
      </c>
      <c r="U51" s="2" t="str">
        <f t="shared" si="58"/>
        <v/>
      </c>
    </row>
    <row r="52" spans="1:21" ht="15" thickTop="1" x14ac:dyDescent="0.35"/>
    <row r="56" spans="1:21" x14ac:dyDescent="0.35">
      <c r="B56" t="s">
        <v>25</v>
      </c>
      <c r="C56" t="s">
        <v>34</v>
      </c>
    </row>
    <row r="57" spans="1:21" x14ac:dyDescent="0.35">
      <c r="A57" t="s">
        <v>5</v>
      </c>
      <c r="B57">
        <v>70</v>
      </c>
      <c r="C57">
        <f>MAX($D2:O2)</f>
        <v>100</v>
      </c>
      <c r="D57">
        <f>MAX($D2:P2)</f>
        <v>100</v>
      </c>
      <c r="E57">
        <f>MAX($D2:Q2)</f>
        <v>100</v>
      </c>
    </row>
    <row r="58" spans="1:21" x14ac:dyDescent="0.35">
      <c r="A58" t="s">
        <v>4</v>
      </c>
      <c r="B58">
        <v>53</v>
      </c>
      <c r="C58">
        <f>MAX($D3:O3)</f>
        <v>100</v>
      </c>
      <c r="D58">
        <f>MAX($D3:P3)</f>
        <v>100</v>
      </c>
      <c r="E58">
        <f>MAX($D3:Q3)</f>
        <v>100</v>
      </c>
    </row>
    <row r="59" spans="1:21" x14ac:dyDescent="0.35">
      <c r="A59" t="s">
        <v>6</v>
      </c>
      <c r="B59">
        <v>59.6</v>
      </c>
      <c r="C59">
        <f t="shared" ref="C59:E59" si="59">MAX(D4:O4)</f>
        <v>96</v>
      </c>
      <c r="D59">
        <f t="shared" si="59"/>
        <v>96</v>
      </c>
      <c r="E59">
        <f t="shared" si="59"/>
        <v>96</v>
      </c>
    </row>
    <row r="60" spans="1:21" x14ac:dyDescent="0.35">
      <c r="A60" s="6" t="s">
        <v>3</v>
      </c>
      <c r="B60" s="6">
        <v>50.34</v>
      </c>
      <c r="C60" s="6">
        <f>MAX($D5:O5)</f>
        <v>100</v>
      </c>
      <c r="D60" s="6">
        <f>MAX($D5:P5)</f>
        <v>100</v>
      </c>
      <c r="E60" s="6">
        <f>MAX($D5:Q5)</f>
        <v>100</v>
      </c>
    </row>
    <row r="61" spans="1:21" x14ac:dyDescent="0.35">
      <c r="A61" t="s">
        <v>7</v>
      </c>
      <c r="B61">
        <v>79.72</v>
      </c>
      <c r="C61">
        <f>MAX($D6:O6)</f>
        <v>92</v>
      </c>
      <c r="D61">
        <f>MAX($D6:P6)</f>
        <v>92</v>
      </c>
      <c r="E61">
        <f>MAX($D6:Q6)</f>
        <v>96</v>
      </c>
    </row>
    <row r="62" spans="1:21" x14ac:dyDescent="0.35">
      <c r="A62" t="s">
        <v>8</v>
      </c>
      <c r="B62">
        <v>64.099999999999994</v>
      </c>
      <c r="C62">
        <f>MAX($D7:O7)</f>
        <v>95</v>
      </c>
      <c r="D62">
        <f>MAX($D7:P7)</f>
        <v>95</v>
      </c>
      <c r="E62">
        <f>MAX($D7:Q7)</f>
        <v>95</v>
      </c>
    </row>
    <row r="63" spans="1:21" x14ac:dyDescent="0.35">
      <c r="A63" s="6" t="s">
        <v>2</v>
      </c>
      <c r="B63" s="6">
        <v>91.6</v>
      </c>
      <c r="C63" s="6">
        <f>MAX($D8:O8)</f>
        <v>100</v>
      </c>
      <c r="D63" s="6">
        <f>MAX($D8:P8)</f>
        <v>100</v>
      </c>
      <c r="E63" s="6">
        <f>MAX($D8:Q8)</f>
        <v>100</v>
      </c>
    </row>
    <row r="64" spans="1:21" x14ac:dyDescent="0.35">
      <c r="A64" s="6" t="s">
        <v>0</v>
      </c>
      <c r="B64" s="6">
        <v>0</v>
      </c>
      <c r="C64" s="6">
        <f>MAX($D9:O9)</f>
        <v>100</v>
      </c>
      <c r="D64" s="6">
        <f>MAX($D9:P9)</f>
        <v>100</v>
      </c>
      <c r="E64" s="6">
        <f>MAX($D9:Q9)</f>
        <v>100</v>
      </c>
    </row>
    <row r="65" spans="1:5" x14ac:dyDescent="0.35">
      <c r="A65" t="s">
        <v>11</v>
      </c>
      <c r="B65">
        <v>65.25</v>
      </c>
      <c r="C65">
        <f>MAX($D10:O10)</f>
        <v>100</v>
      </c>
      <c r="D65">
        <f>MAX($D10:P10)</f>
        <v>100</v>
      </c>
      <c r="E65">
        <f>MAX($D10:Q10)</f>
        <v>100</v>
      </c>
    </row>
    <row r="66" spans="1:5" x14ac:dyDescent="0.35">
      <c r="A66" s="6" t="s">
        <v>1</v>
      </c>
      <c r="B66" s="6">
        <v>77.790000000000006</v>
      </c>
      <c r="C66" s="6">
        <f>MAX($D11:O11)</f>
        <v>95</v>
      </c>
      <c r="D66" s="6">
        <f>MAX($D11:P11)</f>
        <v>95</v>
      </c>
      <c r="E66" s="6">
        <f>MAX($D11:Q11)</f>
        <v>95</v>
      </c>
    </row>
    <row r="67" spans="1:5" x14ac:dyDescent="0.35">
      <c r="A67" s="7" t="s">
        <v>35</v>
      </c>
      <c r="B67" s="7"/>
      <c r="C67" s="6">
        <f>AVERAGE(C60,C63,C64,C66)</f>
        <v>98.75</v>
      </c>
      <c r="D67" s="6">
        <f>AVERAGE(D60,D63,D64,D66)</f>
        <v>98.75</v>
      </c>
      <c r="E67" s="6">
        <f>AVERAGE(E60,E63,E64,E66)</f>
        <v>98.75</v>
      </c>
    </row>
    <row r="68" spans="1:5" x14ac:dyDescent="0.35">
      <c r="A68" s="7" t="s">
        <v>36</v>
      </c>
      <c r="B68" s="7"/>
      <c r="C68" s="7">
        <f>AVERAGE(C57:C66)</f>
        <v>97.8</v>
      </c>
      <c r="D68" s="7">
        <f>AVERAGE(D57:D66)</f>
        <v>97.8</v>
      </c>
      <c r="E68" s="7">
        <f>AVERAGE(E57:E66)</f>
        <v>98.2</v>
      </c>
    </row>
    <row r="75" spans="1:5" x14ac:dyDescent="0.35">
      <c r="A75" t="s">
        <v>12</v>
      </c>
      <c r="B75" t="s">
        <v>13</v>
      </c>
      <c r="C75" t="s">
        <v>14</v>
      </c>
    </row>
    <row r="76" spans="1:5" x14ac:dyDescent="0.35">
      <c r="B76">
        <v>8</v>
      </c>
      <c r="C76">
        <v>10</v>
      </c>
    </row>
    <row r="77" spans="1:5" x14ac:dyDescent="0.35">
      <c r="B77">
        <v>29</v>
      </c>
      <c r="C77">
        <v>15</v>
      </c>
    </row>
    <row r="78" spans="1:5" x14ac:dyDescent="0.35">
      <c r="B78">
        <v>5</v>
      </c>
    </row>
    <row r="79" spans="1:5" x14ac:dyDescent="0.35">
      <c r="B79">
        <v>22</v>
      </c>
    </row>
    <row r="80" spans="1:5" x14ac:dyDescent="0.35">
      <c r="B80">
        <v>38</v>
      </c>
    </row>
    <row r="81" spans="2:9" x14ac:dyDescent="0.35">
      <c r="B81">
        <v>35</v>
      </c>
    </row>
    <row r="82" spans="2:9" x14ac:dyDescent="0.35">
      <c r="B82">
        <v>10</v>
      </c>
    </row>
    <row r="83" spans="2:9" x14ac:dyDescent="0.35">
      <c r="B83">
        <v>7</v>
      </c>
    </row>
    <row r="84" spans="2:9" x14ac:dyDescent="0.35">
      <c r="B84">
        <v>5</v>
      </c>
    </row>
    <row r="85" spans="2:9" x14ac:dyDescent="0.35">
      <c r="B85">
        <v>4.5</v>
      </c>
    </row>
    <row r="86" spans="2:9" x14ac:dyDescent="0.35">
      <c r="B86">
        <v>8</v>
      </c>
    </row>
    <row r="87" spans="2:9" x14ac:dyDescent="0.35">
      <c r="B87">
        <f>SUM(B76:B86)</f>
        <v>171.5</v>
      </c>
      <c r="C87">
        <f>B87+C76+C77</f>
        <v>196.5</v>
      </c>
    </row>
    <row r="88" spans="2:9" x14ac:dyDescent="0.35">
      <c r="B88">
        <f>B87/60</f>
        <v>2.8583333333333334</v>
      </c>
      <c r="C88">
        <f>C87/60</f>
        <v>3.2749999999999999</v>
      </c>
      <c r="I88">
        <f>19/25</f>
        <v>0.76</v>
      </c>
    </row>
    <row r="89" spans="2:9" x14ac:dyDescent="0.35">
      <c r="B89">
        <f>0.85*60</f>
        <v>51</v>
      </c>
      <c r="C89">
        <f>0.275*60</f>
        <v>16.5</v>
      </c>
    </row>
  </sheetData>
  <conditionalFormatting sqref="B16:Q19">
    <cfRule type="colorScale" priority="35">
      <colorScale>
        <cfvo type="min"/>
        <cfvo type="percentile" val="50"/>
        <cfvo type="max"/>
        <color rgb="FFFF7128"/>
        <color rgb="FFFFEB84"/>
        <color theme="9"/>
      </colorScale>
    </cfRule>
  </conditionalFormatting>
  <conditionalFormatting sqref="D2:N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N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N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N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N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N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N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N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N1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N1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Q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Q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Q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Q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Q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Q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Q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Q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Q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:Q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Q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Q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Q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Q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XFD2 R3:R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Q3 S3:V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Q4 S4:V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Q5 S5:V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Q6 S6:V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Q7 S7:W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Q8 S8:V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Q9 S9:W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Q10 S10:U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Q11 S11:U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Wurster</dc:creator>
  <cp:lastModifiedBy>Colin Wurster</cp:lastModifiedBy>
  <dcterms:created xsi:type="dcterms:W3CDTF">2023-01-20T04:26:10Z</dcterms:created>
  <dcterms:modified xsi:type="dcterms:W3CDTF">2023-04-03T20:51:45Z</dcterms:modified>
</cp:coreProperties>
</file>